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扶贫\2020\下达资金\"/>
    </mc:Choice>
  </mc:AlternateContent>
  <xr:revisionPtr revIDLastSave="0" documentId="13_ncr:1_{E8DC0174-D3F3-48F9-9CBB-A0886E3D0C46}" xr6:coauthVersionLast="45" xr6:coauthVersionMax="45" xr10:uidLastSave="{00000000-0000-0000-0000-000000000000}"/>
  <bookViews>
    <workbookView xWindow="5970" yWindow="105" windowWidth="19125" windowHeight="15045" activeTab="1" xr2:uid="{00000000-000D-0000-FFFF-FFFF00000000}"/>
  </bookViews>
  <sheets>
    <sheet name="汇总表" sheetId="2" r:id="rId1"/>
    <sheet name="明细表" sheetId="1" r:id="rId2"/>
  </sheets>
  <definedNames>
    <definedName name="_xlnm._FilterDatabase" localSheetId="1" hidden="1">明细表!$A$4:$O$148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5" i="1" l="1"/>
  <c r="O143" i="1"/>
  <c r="O142" i="1"/>
  <c r="D129" i="1" l="1"/>
  <c r="O84" i="1"/>
  <c r="G84" i="1"/>
  <c r="F5" i="1" l="1"/>
  <c r="O100" i="1"/>
  <c r="G100" i="1"/>
  <c r="O105" i="1"/>
  <c r="G105" i="1"/>
  <c r="O127" i="1"/>
  <c r="G127" i="1"/>
  <c r="O10" i="1" l="1"/>
  <c r="D6" i="2" l="1"/>
  <c r="D7" i="2"/>
  <c r="D8" i="2"/>
  <c r="E4" i="2"/>
  <c r="F4" i="2"/>
  <c r="G4" i="2"/>
  <c r="H4" i="2"/>
  <c r="I4" i="2"/>
  <c r="J4" i="2"/>
  <c r="K4" i="2"/>
  <c r="L4" i="2"/>
  <c r="M4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5" i="2"/>
  <c r="O12" i="1"/>
  <c r="G10" i="1"/>
  <c r="G12" i="1"/>
  <c r="O15" i="1"/>
  <c r="G15" i="1"/>
  <c r="O29" i="1"/>
  <c r="G29" i="1"/>
  <c r="D4" i="2" l="1"/>
  <c r="O82" i="1"/>
  <c r="O8" i="1"/>
  <c r="O6" i="1"/>
  <c r="G82" i="1"/>
  <c r="G8" i="1"/>
  <c r="G6" i="1"/>
  <c r="O5" i="1" l="1"/>
  <c r="G5" i="1"/>
</calcChain>
</file>

<file path=xl/sharedStrings.xml><?xml version="1.0" encoding="utf-8"?>
<sst xmlns="http://schemas.openxmlformats.org/spreadsheetml/2006/main" count="1381" uniqueCount="315">
  <si>
    <t>附件1：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</si>
  <si>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</si>
  <si>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</si>
  <si>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</si>
  <si>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</si>
  <si>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</si>
  <si>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</si>
  <si>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</si>
  <si>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</si>
  <si>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</si>
  <si>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</si>
  <si>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</si>
  <si>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</si>
  <si>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</si>
  <si>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</si>
  <si>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</si>
  <si>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</si>
  <si>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</si>
  <si>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</si>
  <si>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洛财预[2019]469号</t>
  </si>
  <si>
    <t>洛阳市财政局 洛阳市扶贫开发办公室
关于提前下达2020年中央及省级财政专项扶贫资金（扶贫发展）预算的通知</t>
  </si>
  <si>
    <t>中央</t>
  </si>
  <si>
    <t>扶贫办</t>
  </si>
  <si>
    <t>农业股</t>
  </si>
  <si>
    <t>年初预算</t>
  </si>
  <si>
    <t>县级扶贫专项资金（年初预算）</t>
  </si>
  <si>
    <t>县级</t>
  </si>
  <si>
    <t>项目名称</t>
    <phoneticPr fontId="4" type="noConversion"/>
  </si>
  <si>
    <t>生产发展</t>
    <phoneticPr fontId="4" type="noConversion"/>
  </si>
  <si>
    <t>城关办事处瓦东村道路硬化项目勘察设计费监理费</t>
  </si>
  <si>
    <t>城关办事处瓦东村道路硬化项目勘察设计、监理</t>
  </si>
  <si>
    <t>交通局</t>
  </si>
  <si>
    <t>基础设施</t>
    <phoneticPr fontId="4" type="noConversion"/>
  </si>
  <si>
    <t>2020年洛阳银行伊川支行精准扶贫企业贷款风险补偿金项目</t>
  </si>
  <si>
    <t>扶贫办</t>
    <phoneticPr fontId="4" type="noConversion"/>
  </si>
  <si>
    <t>建业绿色基地改建沥青混凝土路面长6.8384公里，宽6m</t>
  </si>
  <si>
    <t>白元镇富留店富兴通服装农民专业合作社-白夏线道路硬化长0.5公里，宽4.5米，厚18厘米</t>
  </si>
  <si>
    <t>鸦岭镇红薯产业园道路硬化道路硬化长1.5公里，宽4.5米，厚18厘米</t>
  </si>
  <si>
    <t>吕店镇温沟村道路硬化维修项目</t>
  </si>
  <si>
    <t>酒后镇寺沟村种植项目</t>
  </si>
  <si>
    <t>鸦岭镇特色种植补贴项目</t>
  </si>
  <si>
    <t>高山镇特色种植补贴项目</t>
  </si>
  <si>
    <t>平等乡特色种植补贴项目</t>
  </si>
  <si>
    <t>鸣皋镇特色种植补贴项目</t>
  </si>
  <si>
    <t>酒后镇特色种植补贴项目</t>
  </si>
  <si>
    <t>葛寨镇特色种植补贴项目</t>
  </si>
  <si>
    <t>白元镇特色种植补贴项目</t>
  </si>
  <si>
    <t>水寨镇特色种植补贴项目</t>
  </si>
  <si>
    <t>白沙镇特色种植补贴项目</t>
  </si>
  <si>
    <t>半坡镇特色种植补贴项目</t>
  </si>
  <si>
    <t>江左镇特色种植补贴项目</t>
  </si>
  <si>
    <t>吕店镇特色种植补贴项目</t>
  </si>
  <si>
    <t>彭婆镇特色种植补贴项目</t>
  </si>
  <si>
    <t>伊川县城关街道办瓦北垃圾分类桶、垃圾分类收集车配备项目</t>
  </si>
  <si>
    <t>伊川县城关街道办三龙口垃圾分类桶、垃圾分类收集车配备项目</t>
  </si>
  <si>
    <t>伊川县河滨街道办浥涧垃圾分类项目</t>
  </si>
  <si>
    <t>伊川县鸦岭镇柿树洼垃圾分类项目</t>
  </si>
  <si>
    <t>伊川县高山镇谷瑶垃圾分类项目</t>
  </si>
  <si>
    <t>伊川县高山镇张村垃圾分类项目</t>
  </si>
  <si>
    <t>伊川县平等乡张奇庄垃圾分类项目</t>
  </si>
  <si>
    <t>伊川县平等乡西村垃圾分类项目</t>
  </si>
  <si>
    <t>伊川县平等乡姜沟垃圾分类项目</t>
  </si>
  <si>
    <t>伊川县平等乡上元垃圾分类项目</t>
  </si>
  <si>
    <t>伊川县鸣皋镇小元东垃圾分类项目</t>
  </si>
  <si>
    <t>伊川县鸣皋镇韩凹垃圾分类项目</t>
  </si>
  <si>
    <t>伊川县城鸣皋镇杨村垃圾分类项目</t>
  </si>
  <si>
    <t>伊川县鸣皋镇小桑坡垃圾分类项目</t>
  </si>
  <si>
    <t>伊川县鸣皋镇旧寨垃圾分类项目</t>
  </si>
  <si>
    <t>伊川县鸣皋镇万沟垃圾分类项目</t>
  </si>
  <si>
    <t>伊川县鸣皋镇雷沟垃圾分类项目</t>
  </si>
  <si>
    <t>伊川县鸣皋镇蒋园垃圾分类项目</t>
  </si>
  <si>
    <t>伊川县酒后镇寺上垃圾分类项目</t>
  </si>
  <si>
    <t>伊川县酒后镇三王垃圾分类项目</t>
  </si>
  <si>
    <t>伊川县酒后镇老庄垃圾分类项目</t>
  </si>
  <si>
    <t>伊川县酒后镇南村垃圾分类项目</t>
  </si>
  <si>
    <t>伊川县酒后镇翟沟垃圾分类项目</t>
  </si>
  <si>
    <t>伊川县酒后镇大王庙垃圾分类项目</t>
  </si>
  <si>
    <t>伊川县葛寨镇南坪垃圾分类项目</t>
  </si>
  <si>
    <t>2024年伊川县葛寨镇黄岭垃圾分类项目</t>
  </si>
  <si>
    <t>2025年伊川县白元镇谢庄垃圾分类项目</t>
  </si>
  <si>
    <t>伊川县白元镇良寨垃圾分类项目</t>
  </si>
  <si>
    <t>伊川县白元镇水牛沟垃圾分类项目</t>
  </si>
  <si>
    <t>伊川县白元镇吴起岭垃圾分类项目</t>
  </si>
  <si>
    <t>伊川县水寨镇姬磨垃圾分类项目</t>
  </si>
  <si>
    <t>伊川县水寨镇左寨垃圾分类项目</t>
  </si>
  <si>
    <t>伊川县水寨镇瑶张垃圾分类项目</t>
  </si>
  <si>
    <t>伊川县白沙镇孝村垃圾分类项目</t>
  </si>
  <si>
    <t>伊川县白沙镇叶村垃圾分类项目</t>
  </si>
  <si>
    <t>伊川县半坡镇半坡垃圾分类项目</t>
  </si>
  <si>
    <t>伊川县半坡镇李村垃圾分类项目</t>
  </si>
  <si>
    <t>伊川县半坡镇刘窑垃圾分类项目</t>
  </si>
  <si>
    <t>伊川县江左镇石张庄垃圾分类项目</t>
  </si>
  <si>
    <t>伊川县江左镇翟村垃圾分类项目</t>
  </si>
  <si>
    <t>伊川县江左镇李屯村垃圾分类项目</t>
  </si>
  <si>
    <t>伊川县江左镇刘村垃圾分类项目</t>
  </si>
  <si>
    <t>伊川县江左镇张窑垃圾分类项目</t>
  </si>
  <si>
    <t>伊川县吕店镇后庄垃圾分类项目</t>
  </si>
  <si>
    <t>伊川县吕店镇孙沟垃圾分类项目</t>
  </si>
  <si>
    <t>伊川县吕店镇孙瑶垃圾分类项目</t>
  </si>
  <si>
    <t>伊川县吕店镇王村垃圾分类项目</t>
  </si>
  <si>
    <t>伊川县彭婆镇王岭垃圾分类项目</t>
  </si>
  <si>
    <t>伊川县彭婆镇东高屯垃圾分类项目</t>
  </si>
  <si>
    <t>2016年城关镇三龙口村饮水安全工程</t>
  </si>
  <si>
    <t>2016年鸦岭镇高沟村饮水安全工程</t>
  </si>
  <si>
    <t>2016年高山镇谷瑶村饮水安全工程</t>
  </si>
  <si>
    <t>2016年葛寨镇陡沟村饮水安全工程</t>
  </si>
  <si>
    <t>2016年江左镇官庄村饮水安全工程</t>
  </si>
  <si>
    <t>2016年彭婆镇吕门村饮水安全工程</t>
  </si>
  <si>
    <t>2016年葛寨镇南坪村饮水安全工程</t>
  </si>
  <si>
    <t>2016年鸦岭镇温庄村饮水安全工程</t>
  </si>
  <si>
    <t>2016年彭婆镇磨洼村饮水安全工程</t>
  </si>
  <si>
    <t>2016年白沙镇叶村饮水安全工程</t>
  </si>
  <si>
    <t>2017年度白沙镇杨岭（代堂村）安全饮水工程</t>
  </si>
  <si>
    <t>2017年度葛寨镇黄岭村安全饮水工程</t>
  </si>
  <si>
    <t>2017年度吕店镇温沟村安全饮水工程</t>
  </si>
  <si>
    <t>2017年度水寨镇瑶张村饮水安全工程</t>
  </si>
  <si>
    <t>2017年度水寨镇瑶张村农村饮水安全管网延伸工程</t>
  </si>
  <si>
    <t>伊川县水寨镇乐志沟村饮水安全巩固提升工程设计费</t>
  </si>
  <si>
    <t>伊川县水寨镇乐志沟村饮水安全巩固提升工程监理费</t>
  </si>
  <si>
    <t>2019年第二批安全饮水项目设计费</t>
  </si>
  <si>
    <t>小型水利改造工程监理费</t>
  </si>
  <si>
    <t>水寨镇乐志沟村大胡寨自然村饮水安全巩固提升工程</t>
  </si>
  <si>
    <t>城关街道办瓦东村饮水安全巩固提升工程</t>
  </si>
  <si>
    <t>河滨街道办闵店村饮水安全巩固提升工程</t>
  </si>
  <si>
    <t>鸦岭镇西沟村饮水安全巩固提升工程</t>
  </si>
  <si>
    <t>鸦岭镇代瑶村陵洼自然村饮水安全巩固提升工程</t>
  </si>
  <si>
    <t>鸣皋镇杨海山村饮水安全巩固提升工程</t>
  </si>
  <si>
    <t>葛寨镇王庄村饮水安全巩固提升工程</t>
  </si>
  <si>
    <t>彭婆镇张门村饮水安全巩固提升工程</t>
  </si>
  <si>
    <t>彭婆镇张沟村饮水安全巩固提升工程</t>
  </si>
  <si>
    <t>江左镇孟家瑶村饮水安全巩固提升工程</t>
  </si>
  <si>
    <t>葛寨镇张棉村人居环境治理项目</t>
  </si>
  <si>
    <t>2020年伊川县平等乡张奇庄-高山高山村道路修建项目</t>
  </si>
  <si>
    <t>2020年半坡镇刘瑶村-白沙镇叶村道路修建项目</t>
  </si>
  <si>
    <t>2020年白沙镇孝村至白沙村道路修建项目</t>
  </si>
  <si>
    <t>种植构树1000亩，其中高产区800亩，每亩1004棵，普通区200亩，每亩733棵</t>
  </si>
  <si>
    <t>硬化科创园区道路547米，红薯窖温控设施</t>
  </si>
  <si>
    <t>共建设黄瓜、西红柿种植大棚17个，其中10个（800平方）、2个（960平方）、3个（1200平方）、2个（2560平方）</t>
  </si>
  <si>
    <t>共建设黄瓜、西红柿种植大棚12个，其中10个（800平方）、2个（1200平方）</t>
  </si>
  <si>
    <t>特色种植红薯、辣椒、菊花等</t>
  </si>
  <si>
    <t>沥青混凝土路面长0.165公里（1320平方米），路基宽12米，路面宽8米，沥青混凝土面层厚6厘米；路基填方13500立方米，修建3-Φ1.5m 钢筋混凝土圆管涵一道40米。</t>
  </si>
  <si>
    <t>危房改造34户</t>
  </si>
  <si>
    <t>村党群服务中心至一斗泉自然村，长1.8公里，宽3.5米，厚18厘米。</t>
  </si>
  <si>
    <t>张门村至吕店北村道路硬化长2.02公里，宽4.5米，厚18厘米</t>
  </si>
  <si>
    <t>硬化道路长2.2公里，宽4.5米，厚18厘米</t>
  </si>
  <si>
    <t>硬化道路长1.4公里，宽4.5米，沥青混凝土路面。</t>
  </si>
  <si>
    <t>道路修建长3.5公里，宽6米，水泥混凝土路面。</t>
  </si>
  <si>
    <t>道路修建长4.1公里，宽6米，水泥混凝土路面。</t>
  </si>
  <si>
    <t>道路修建长4公里，宽6米，水泥混凝土路面。</t>
  </si>
  <si>
    <t>道路修建长3.8公里，宽6米，水泥混凝土路面。</t>
  </si>
  <si>
    <t>道路修建长3.9公里，宽6米，水泥混凝土路面。</t>
  </si>
  <si>
    <t>道路修建长4.5公里，宽6米，水泥混凝土路面。</t>
  </si>
  <si>
    <t>林业局</t>
  </si>
  <si>
    <t>住建局</t>
  </si>
  <si>
    <t>高山镇</t>
  </si>
  <si>
    <t>鸦岭镇</t>
  </si>
  <si>
    <t>酒后镇</t>
  </si>
  <si>
    <t>城关镇</t>
  </si>
  <si>
    <t>河滨街道</t>
  </si>
  <si>
    <t>平等乡</t>
  </si>
  <si>
    <t>鸣皋镇</t>
  </si>
  <si>
    <t>葛寨镇</t>
  </si>
  <si>
    <t>白元镇</t>
  </si>
  <si>
    <t>水寨镇</t>
  </si>
  <si>
    <t>白沙镇</t>
  </si>
  <si>
    <t>半坡镇</t>
  </si>
  <si>
    <t>江左镇</t>
  </si>
  <si>
    <t>吕店镇</t>
  </si>
  <si>
    <t>彭婆镇</t>
  </si>
  <si>
    <t>水利局</t>
  </si>
  <si>
    <t>社会发展</t>
    <phoneticPr fontId="4" type="noConversion"/>
  </si>
  <si>
    <t>扶贫办小计：</t>
    <phoneticPr fontId="4" type="noConversion"/>
  </si>
  <si>
    <t>高山镇小计：</t>
    <phoneticPr fontId="4" type="noConversion"/>
  </si>
  <si>
    <t>住建局小计：</t>
    <phoneticPr fontId="4" type="noConversion"/>
  </si>
  <si>
    <t>交通局小计：</t>
    <phoneticPr fontId="4" type="noConversion"/>
  </si>
  <si>
    <t>水利局小计：</t>
    <phoneticPr fontId="4" type="noConversion"/>
  </si>
  <si>
    <t>使用整合资金小计：</t>
    <phoneticPr fontId="4" type="noConversion"/>
  </si>
  <si>
    <t>省级</t>
  </si>
  <si>
    <t>2020年洛阳银行伊川支行精准扶贫企业贷款风险补偿金项目</t>
    <phoneticPr fontId="4" type="noConversion"/>
  </si>
  <si>
    <t>伊川县高山镇构树扶贫项目（二期）</t>
    <phoneticPr fontId="4" type="noConversion"/>
  </si>
  <si>
    <t>鸦岭镇红薯产业园配套设施建设项目</t>
    <phoneticPr fontId="4" type="noConversion"/>
  </si>
  <si>
    <t>酒后镇路庙村种植项目</t>
    <phoneticPr fontId="4" type="noConversion"/>
  </si>
  <si>
    <t>洛阳市财政局 洛阳市水利局关于提前下达2020年中央和省级水利发展资金预算指标的通知</t>
  </si>
  <si>
    <t>洛阳市财政局关于提前下达2020年中央及省级财政专项扶贫资金（以工代赈）的通知</t>
  </si>
  <si>
    <t>发改委</t>
  </si>
  <si>
    <t>洛阳市财政局 洛阳市民族宗教事务局 关于提前下达2020年中央及省级财政专项扶贫资金（少数民族发展）预算的通知</t>
  </si>
  <si>
    <t>宗教局</t>
  </si>
  <si>
    <t>洛阳市财政局 洛阳市林业局关于下达2019年省级林业专项资金</t>
  </si>
  <si>
    <t>洛财预[2019]574号</t>
  </si>
  <si>
    <t>洛财预[2019]493号</t>
  </si>
  <si>
    <t>洛财预[2019]447号</t>
  </si>
  <si>
    <t>洛财预[2019]584号</t>
  </si>
  <si>
    <t>酒后镇种植项目小计</t>
    <phoneticPr fontId="4" type="noConversion"/>
  </si>
  <si>
    <t>各乡镇特色种植小计</t>
    <phoneticPr fontId="4" type="noConversion"/>
  </si>
  <si>
    <t>伊川县河滨街道办李圪垱垃圾分类项目</t>
  </si>
  <si>
    <t>伊川县鸦岭镇鸦岭垃圾分类项目</t>
  </si>
  <si>
    <t>各乡镇垃圾分类项目小计</t>
    <phoneticPr fontId="4" type="noConversion"/>
  </si>
  <si>
    <t>鸦岭镇</t>
    <phoneticPr fontId="4" type="noConversion"/>
  </si>
  <si>
    <t>鸦岭镇小计：</t>
    <phoneticPr fontId="4" type="noConversion"/>
  </si>
  <si>
    <t>序号</t>
    <phoneticPr fontId="4" type="noConversion"/>
  </si>
  <si>
    <t>合计</t>
    <phoneticPr fontId="4" type="noConversion"/>
  </si>
  <si>
    <t>本次下达项目资金</t>
    <phoneticPr fontId="4" type="noConversion"/>
  </si>
  <si>
    <t>其中：风险补偿金</t>
    <phoneticPr fontId="4" type="noConversion"/>
  </si>
  <si>
    <t>构树扶贫项目</t>
    <phoneticPr fontId="4" type="noConversion"/>
  </si>
  <si>
    <t>红薯产业园配套设施</t>
    <phoneticPr fontId="4" type="noConversion"/>
  </si>
  <si>
    <t>种植项目</t>
    <phoneticPr fontId="4" type="noConversion"/>
  </si>
  <si>
    <t>特色种植补贴</t>
    <phoneticPr fontId="4" type="noConversion"/>
  </si>
  <si>
    <t>伊川县河滨街道办张庄垃圾分类项目</t>
    <phoneticPr fontId="4" type="noConversion"/>
  </si>
  <si>
    <t>垃圾分类项目</t>
    <phoneticPr fontId="4" type="noConversion"/>
  </si>
  <si>
    <t>2020年伊川县危房改造项目</t>
    <phoneticPr fontId="4" type="noConversion"/>
  </si>
  <si>
    <t>危房改造项目</t>
    <phoneticPr fontId="4" type="noConversion"/>
  </si>
  <si>
    <t>城关办事处瓦东村道路硬化项目</t>
    <phoneticPr fontId="4" type="noConversion"/>
  </si>
  <si>
    <t>道路硬化项目</t>
    <phoneticPr fontId="4" type="noConversion"/>
  </si>
  <si>
    <t>2016年城关镇三龙口村饮水安全工程</t>
    <phoneticPr fontId="4" type="noConversion"/>
  </si>
  <si>
    <t>饮水安全工程</t>
    <phoneticPr fontId="4" type="noConversion"/>
  </si>
  <si>
    <t>项目主管单位</t>
    <phoneticPr fontId="4" type="noConversion"/>
  </si>
  <si>
    <t>资金使用单位/乡镇</t>
    <phoneticPr fontId="4" type="noConversion"/>
  </si>
  <si>
    <t>农业农村局</t>
    <phoneticPr fontId="4" type="noConversion"/>
  </si>
  <si>
    <t>住建局</t>
    <phoneticPr fontId="4" type="noConversion"/>
  </si>
  <si>
    <t>交通局</t>
    <phoneticPr fontId="4" type="noConversion"/>
  </si>
  <si>
    <t>其他</t>
    <phoneticPr fontId="4" type="noConversion"/>
  </si>
  <si>
    <t>伊川县2020年第一批农村饮水安全工程设计费用</t>
    <phoneticPr fontId="4" type="noConversion"/>
  </si>
  <si>
    <t>伊川县2020年第二批农村饮水安全工程设计费用</t>
    <phoneticPr fontId="4" type="noConversion"/>
  </si>
  <si>
    <t>对吕店镇下范村水寨镇银张村乐志沟饮水安全巩固提升等3个项目提供技术服务</t>
    <phoneticPr fontId="4" type="noConversion"/>
  </si>
  <si>
    <t>对鸦岭镇西沟村彭婆镇张沟村饮水安全巩固提升等12个项目提供技术服务</t>
    <phoneticPr fontId="4" type="noConversion"/>
  </si>
  <si>
    <t>伊川县水寨镇乐志沟村饮水安全巩固提升工程设计费</t>
    <phoneticPr fontId="4" type="noConversion"/>
  </si>
  <si>
    <t>水寨镇银张村新农人彩虹农场深水井灌溉工程</t>
    <phoneticPr fontId="4" type="noConversion"/>
  </si>
  <si>
    <t>吕店镇下范村饮水安全巩固提升工程</t>
    <phoneticPr fontId="4" type="noConversion"/>
  </si>
  <si>
    <t>城关街道办</t>
  </si>
  <si>
    <t>2020年伊川县半坡镇白窑村（一斗泉）道路硬化项目</t>
    <phoneticPr fontId="4" type="noConversion"/>
  </si>
  <si>
    <t>2020年彭婆镇张门村通村项目</t>
    <phoneticPr fontId="4" type="noConversion"/>
  </si>
  <si>
    <t>2020年吕店镇周沟自然村清泉寺至掘丁路通村道路项目</t>
    <phoneticPr fontId="4" type="noConversion"/>
  </si>
  <si>
    <t>2020年伊川县平等乡紫荆山苗木基地道路</t>
    <phoneticPr fontId="4" type="noConversion"/>
  </si>
  <si>
    <t>2020年高山镇湖南村-鸣皋镇杨海山村路修建项目</t>
    <phoneticPr fontId="4" type="noConversion"/>
  </si>
  <si>
    <t>2020年鸣皋镇杨海山-鸣皋村路修建项目</t>
    <phoneticPr fontId="4" type="noConversion"/>
  </si>
  <si>
    <t>2020年半坡镇半坡村-半坡镇刘瑶村道路修建项目</t>
    <phoneticPr fontId="4" type="noConversion"/>
  </si>
  <si>
    <t>2020年白沙镇叶村至孝村道路修建项目</t>
    <phoneticPr fontId="4" type="noConversion"/>
  </si>
  <si>
    <t>2020年半坡镇半坡村至江左村五里头村道路修建项目</t>
    <phoneticPr fontId="4" type="noConversion"/>
  </si>
  <si>
    <t>各乡镇道路硬化项目小计：</t>
    <phoneticPr fontId="4" type="noConversion"/>
  </si>
  <si>
    <t>各乡镇安全饮水项目小计：</t>
    <phoneticPr fontId="4" type="noConversion"/>
  </si>
  <si>
    <t>伊川县2020年第六批扶贫项目资金分配表</t>
    <phoneticPr fontId="4" type="noConversion"/>
  </si>
  <si>
    <t>伊川县2020年第六批扶贫项目资金汇总表</t>
    <phoneticPr fontId="4" type="noConversion"/>
  </si>
  <si>
    <t>购买垃圾分类桶数241个，垃圾收集桶60个，垃圾分类车辆2辆</t>
  </si>
  <si>
    <t>购买垃圾分类桶数125个，垃圾收集桶49个，垃圾分类车辆1辆</t>
  </si>
  <si>
    <t>购买垃圾分类桶数350个，垃圾收集桶71个，垃圾分类车辆2辆</t>
  </si>
  <si>
    <t>购买垃圾分类桶数318个，垃圾收集桶67个，垃圾分类车辆2辆</t>
  </si>
  <si>
    <t>购买垃圾分类桶数652个，垃圾收集桶99个，垃圾分类车辆4辆</t>
  </si>
  <si>
    <t>购买垃圾分类桶数342个，垃圾收集桶70个，垃圾分类车辆4辆</t>
  </si>
  <si>
    <t>购买垃圾分类桶数1749个，垃圾收集桶206个，垃圾分类车辆4辆</t>
  </si>
  <si>
    <t>购买垃圾分类桶数450个，垃圾收集桶80个，垃圾分类车辆3辆</t>
  </si>
  <si>
    <t>购买垃圾分类桶数301个，垃圾收集桶66个，垃圾分类车辆2辆</t>
  </si>
  <si>
    <t>购买垃圾分类桶数386个，垃圾收集桶75个，垃圾分类车辆2辆</t>
  </si>
  <si>
    <t>购买垃圾分类桶数384个，垃圾收集桶74个，垃圾分类车辆2辆</t>
  </si>
  <si>
    <t>购买垃圾分类桶数220个，垃圾收集桶59个，垃圾分类车辆2辆</t>
  </si>
  <si>
    <t>购买垃圾分类桶数209个，垃圾收集桶57个，垃圾分类车辆2辆</t>
  </si>
  <si>
    <t>购买垃圾分类桶数275个，垃圾收集桶64个，垃圾分类车辆2辆</t>
  </si>
  <si>
    <t>购买垃圾分类桶数76个，垃圾收集桶44个，垃圾分类车辆1辆</t>
  </si>
  <si>
    <t>购买垃圾分类桶数236个，垃圾收集桶60个，垃圾分类车辆2辆</t>
  </si>
  <si>
    <t>购买垃圾分类桶数160个，垃圾收集桶53个，垃圾分类车辆1辆</t>
  </si>
  <si>
    <t>购买垃圾分类桶数245个，垃圾收集桶61个，垃圾分类车辆2辆</t>
  </si>
  <si>
    <t>购买垃圾分类桶数65个，垃圾收集桶44个，垃圾分类车辆1辆</t>
  </si>
  <si>
    <t>购买垃圾分类桶数62个，垃圾收集桶43个，垃圾分类车辆1辆</t>
  </si>
  <si>
    <t>购买垃圾分类桶数138个，垃圾收集桶50个，垃圾分类车辆1辆</t>
  </si>
  <si>
    <t>购买垃圾分类桶数196个，垃圾收集桶56个，垃圾分类车辆1辆</t>
  </si>
  <si>
    <t>购买垃圾分类桶数509个，垃圾收集桶86个，垃圾分类车辆3辆</t>
  </si>
  <si>
    <t>购买垃圾分类桶数442个，垃圾收集桶79个，垃圾分类车辆3辆</t>
  </si>
  <si>
    <t>购买垃圾分类桶数168个，垃圾收集桶53个，垃圾分类车辆1辆</t>
  </si>
  <si>
    <t>购买垃圾分类桶数126个，垃圾收集桶49个，垃圾分类车辆1辆</t>
  </si>
  <si>
    <t>购买垃圾分类桶数306个，垃圾收集桶66个，垃圾分类车辆2辆</t>
  </si>
  <si>
    <t>购买垃圾分类桶数258个，垃圾收集桶62个，垃圾分类车辆2辆</t>
  </si>
  <si>
    <t>购买垃圾分类桶数147个，垃圾收集桶51个，垃圾分类车辆1辆</t>
  </si>
  <si>
    <t>购买垃圾分类桶数625个，垃圾收集桶200个，垃圾分类车辆5辆</t>
  </si>
  <si>
    <t>购买垃圾分类桶数488个，垃圾收集桶97个，垃圾分类车辆3辆</t>
  </si>
  <si>
    <t>购买垃圾分类桶数217个，垃圾收集桶50个，垃圾分类车辆2辆</t>
  </si>
  <si>
    <t>购买垃圾分类桶数165个，垃圾收集桶68个，垃圾分类车辆2辆</t>
  </si>
  <si>
    <t>购买垃圾分类桶数926个，垃圾收集桶125个，垃圾分类车辆5辆</t>
  </si>
  <si>
    <t>购买垃圾分类桶数259个，垃圾收集桶62个，垃圾分类车辆2辆</t>
  </si>
  <si>
    <t>购买垃圾分类桶数314个，垃圾收集桶67个，垃圾分类车辆2辆</t>
  </si>
  <si>
    <t>购买垃圾分类桶数542个，垃圾收集桶89个，垃圾分类车辆5辆</t>
  </si>
  <si>
    <t>购买垃圾分类桶数435个，垃圾收集桶78个，垃圾分类车辆5辆</t>
  </si>
  <si>
    <t>购买垃圾分类桶数596个，垃圾收集桶95个，垃圾分类车辆3辆</t>
  </si>
  <si>
    <t>购买垃圾分类桶数547个，垃圾收集桶90个，垃圾分类车辆3辆</t>
  </si>
  <si>
    <t>购买垃圾分类桶数181个，垃圾收集桶55个，垃圾分类车辆1辆</t>
  </si>
  <si>
    <t>购买垃圾分类桶数327个，垃圾收集桶68个，垃圾分类车辆2辆</t>
  </si>
  <si>
    <t>购买垃圾分类桶数210个，垃圾收集桶57个，垃圾分类车辆2辆</t>
  </si>
  <si>
    <t>购买垃圾分类桶数392个，垃圾收集桶75个，垃圾分类车辆2辆</t>
  </si>
  <si>
    <t>购买垃圾分类桶数362个，垃圾收集桶72个，垃圾分类车辆2辆</t>
  </si>
  <si>
    <t>购买垃圾分类桶数190个，垃圾收集桶55个，垃圾分类车辆1辆</t>
  </si>
  <si>
    <t>购买垃圾分类桶数574个，垃圾收集桶92个，垃圾分类车辆3辆</t>
  </si>
  <si>
    <t>购买垃圾分类桶250个，垃圾收集桶61个，垃圾分类车辆2辆</t>
  </si>
  <si>
    <t>购买垃圾分类桶数576个，垃圾收集桶92个，垃圾分类车辆3辆</t>
  </si>
  <si>
    <t>购买垃圾分类桶数470个，垃圾收集桶83个，垃圾分类车辆3辆</t>
  </si>
  <si>
    <t>购买垃圾分类桶数137个，垃圾收集桶51个，垃圾分类车辆1辆</t>
  </si>
  <si>
    <t>购买垃圾分类桶数1172个，垃圾收集桶150个，垃圾分类车辆6辆</t>
  </si>
  <si>
    <t>洛财预[2019]469号</t>
    <phoneticPr fontId="4" type="noConversion"/>
  </si>
  <si>
    <t>河滨街道办</t>
    <phoneticPr fontId="4" type="noConversion"/>
  </si>
  <si>
    <t>城关街道办</t>
    <phoneticPr fontId="4" type="noConversion"/>
  </si>
  <si>
    <t>葛寨镇</t>
    <phoneticPr fontId="4" type="noConversion"/>
  </si>
  <si>
    <t>打井一眼300米、提灌站1座、水泵一套、200m³蓄水池2座、闸阀井4座、铺设管网930米、低压线路安装。</t>
  </si>
  <si>
    <t>铺设管网De75PE管道铺装350米、De63PE管道铺装965米、De50PE管道铺装70米、De40PE管道铺装800米、De32PE管道铺装390米、De25PE管道铺装1255米、De20PE管道铺装336米</t>
  </si>
  <si>
    <t>打井一眼80米、铺设管网De50PE管道铺装840米、De32PE管道铺装1620米、De25PE管道铺装270米、De20PE管道铺装440米、地埋线600米、水泵安装1套。</t>
  </si>
  <si>
    <t>打1眼350米井，机电设备及安装，50kva变压器一台，架设线路150米，De90PE管道铺装1180米、管理房一间</t>
  </si>
  <si>
    <t>打井一眼300米，机电设备及安装，50kva变压器一台，架设线路100米，De90PE管道铺装100米、De75PE管道铺装1400米、De50PE管道铺装36.4米</t>
    <phoneticPr fontId="4" type="noConversion"/>
  </si>
  <si>
    <t>200m井一眼、50m³蓄水池一座、管理房1间、铺设管网De110PE管道铺装260米、De90PE管道铺装160米、De75PE管道铺装440米、De63PE管道铺装500米、De50PE管道铺装450米、De40PE管道铺装550、De32PE管道铺装380米、De25PE管道铺装3316米、De20PE管道铺装921米、入户307户</t>
  </si>
  <si>
    <t>打井一眼320米及配套、50m³蓄水池一座、铺设管网De63PE管道铺装160米、De50PE管道铺装40米、De32PE管道铺装725米、De25PE管道铺装1045米、De20PE管道铺装408米、管理房一座、机电设备及安装、入户136户</t>
    <phoneticPr fontId="4" type="noConversion"/>
  </si>
  <si>
    <t>230米井一眼、管理房一座、铺设管网De63PE管道铺装1640米、De40PE管道铺装265米、De32PE管道铺装1460米、De25PE管道铺装1130米、De20PE管道铺装494米、水泵及机电设备安装、入户158户、10T无塔供水器一套，无塔供水器棚一座。</t>
  </si>
  <si>
    <t>270米井一眼、铺设管网De63PE管道铺装100米、水泵及机电设备安装、低压线路100米</t>
    <phoneticPr fontId="4" type="noConversion"/>
  </si>
  <si>
    <t>200m³蓄水池一座、铺设管网De110PE管道铺装770米、De90PE管道铺装1934米、De75PE管道铺装450米、De63PE管道铺装1193米、De50PE管道铺装772米、De40PE管道铺装1342米、De32PE管道铺装2674米、De25PE管道铺装12637米、De20PE管道铺装2400米</t>
  </si>
  <si>
    <t>50T无塔供水器、无塔供水器棚一座、铺设管网De110PE管道铺装770米、De90PE管道铺装1825米、De63PE管道铺装363米、De50PE管道铺装50米、De40PE管道铺装320米、De32PE管道铺装4140米、De25PE管道铺装4528米、De20PE管道铺装2148米、入户716户</t>
    <phoneticPr fontId="4" type="noConversion"/>
  </si>
  <si>
    <t>打井一眼200米及配套、20T无塔供水器座、无塔供水器棚一座、管理房1间、铺设管网De110PE管道铺装170米、De90PE管道铺装210米、铺设管网De75PE管道铺装1310米、De63PE管道铺装390米、De40PE管道铺装420米、De32PE管道铺装1740米、De25PE管道铺装2200米、De20PE管道铺装729米、入户243户。</t>
  </si>
  <si>
    <t>打井一眼270米及配套、20T无塔供水器一套，无塔供水器棚一座、管理房1间、铺设管网De90PE管道铺装100米、铺设管网De75PE管道铺装207米、De63PE管道铺装1025米、De50PE管道铺装165米、De40PE管道铺装291米、De32PE管道铺装500米、De25PE管道铺装2615米、De20PE管道铺装810米、入户259户。</t>
  </si>
  <si>
    <t>铺设管网De63PE管道铺装630米、De40PE管道铺装310米、De32PE管道铺装366米、De25PE管道铺装1739米、De20PE管道铺装339米、入户113户</t>
  </si>
  <si>
    <t>C20砼挡土墙3处，C25砼拦河堰3座，C20砼护栏1处</t>
  </si>
  <si>
    <t>城关街道办瓦东花卉苗木培育基地水利项目</t>
    <phoneticPr fontId="4" type="noConversion"/>
  </si>
  <si>
    <t>白元镇土门村核桃产业基地工程水利项目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</si>
</sst>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);[Red]\(0.00\)"/>
  </numFmts>
  <fonts count="20" x14ac:knownFonts="1"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方正仿宋简体"/>
      <family val="4"/>
      <charset val="134"/>
    </font>
    <font>
      <sz val="20"/>
      <color theme="1"/>
      <name val="方正大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22"/>
      <color theme="1"/>
      <name val="方正大标宋简体"/>
      <family val="4"/>
      <charset val="134"/>
    </font>
    <font>
      <sz val="10"/>
      <name val="方正仿宋简体"/>
      <family val="4"/>
      <charset val="134"/>
    </font>
    <font>
      <sz val="9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</cellStyleXfs>
  <cellXfs count="93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177" fontId="8" fillId="2" borderId="2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77" fontId="18" fillId="2" borderId="0" xfId="0" applyNumberFormat="1" applyFont="1" applyFill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177" fontId="17" fillId="2" borderId="2" xfId="2" applyNumberFormat="1" applyFont="1" applyFill="1" applyBorder="1" applyAlignment="1">
      <alignment horizontal="center" vertical="center" wrapText="1"/>
    </xf>
    <xf numFmtId="176" fontId="17" fillId="2" borderId="2" xfId="2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7" fillId="2" borderId="2" xfId="3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4" applyFont="1" applyFill="1" applyBorder="1" applyAlignment="1">
      <alignment horizontal="center" vertical="center" wrapText="1"/>
    </xf>
    <xf numFmtId="177" fontId="15" fillId="2" borderId="3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7" fontId="17" fillId="2" borderId="4" xfId="0" applyNumberFormat="1" applyFont="1" applyFill="1" applyBorder="1" applyAlignment="1">
      <alignment horizontal="center" vertical="center"/>
    </xf>
    <xf numFmtId="0" fontId="18" fillId="0" borderId="0" xfId="3" applyFo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7" fontId="18" fillId="2" borderId="0" xfId="0" applyNumberFormat="1" applyFont="1" applyFill="1">
      <alignment vertical="center"/>
    </xf>
    <xf numFmtId="0" fontId="16" fillId="2" borderId="0" xfId="0" applyFont="1" applyFill="1" applyAlignment="1">
      <alignment wrapText="1"/>
    </xf>
    <xf numFmtId="177" fontId="16" fillId="2" borderId="0" xfId="0" applyNumberFormat="1" applyFont="1" applyFill="1" applyAlignment="1">
      <alignment wrapText="1"/>
    </xf>
    <xf numFmtId="0" fontId="18" fillId="2" borderId="0" xfId="0" applyFont="1" applyFill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7" fontId="10" fillId="2" borderId="5" xfId="0" applyNumberFormat="1" applyFont="1" applyFill="1" applyBorder="1" applyAlignment="1">
      <alignment horizontal="center" vertical="center" wrapText="1"/>
    </xf>
    <xf numFmtId="177" fontId="10" fillId="2" borderId="7" xfId="0" applyNumberFormat="1" applyFont="1" applyFill="1" applyBorder="1" applyAlignment="1">
      <alignment horizontal="center" vertical="center" wrapText="1"/>
    </xf>
    <xf numFmtId="177" fontId="10" fillId="2" borderId="6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1" applyNumberFormat="1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</cellXfs>
  <cellStyles count="5">
    <cellStyle name="常规" xfId="0" builtinId="0"/>
    <cellStyle name="常规 10 2 2 2 2 2" xfId="1" xr:uid="{00000000-0005-0000-0000-000031000000}"/>
    <cellStyle name="常规 11" xfId="2" xr:uid="{00000000-0005-0000-0000-000032000000}"/>
    <cellStyle name="常规 14" xfId="4" xr:uid="{00000000-0005-0000-0000-000034000000}"/>
    <cellStyle name="常规 2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73F7-5F43-45F9-8289-CBC1AFD95F25}">
  <sheetPr>
    <pageSetUpPr fitToPage="1"/>
  </sheetPr>
  <dimension ref="A1:M23"/>
  <sheetViews>
    <sheetView zoomScale="130" zoomScaleNormal="130" workbookViewId="0">
      <selection activeCell="H9" sqref="H9"/>
    </sheetView>
  </sheetViews>
  <sheetFormatPr defaultRowHeight="14.25" x14ac:dyDescent="0.2"/>
  <cols>
    <col min="1" max="1" width="5" style="4" customWidth="1"/>
    <col min="2" max="2" width="13" style="4" customWidth="1"/>
    <col min="3" max="3" width="14.5" style="4" customWidth="1"/>
    <col min="4" max="4" width="14.75" style="10" customWidth="1"/>
    <col min="5" max="5" width="13.75" style="10" customWidth="1"/>
    <col min="6" max="6" width="12.625" style="10" customWidth="1"/>
    <col min="7" max="7" width="11.625" style="10" customWidth="1"/>
    <col min="8" max="8" width="12.875" style="10" customWidth="1"/>
    <col min="9" max="9" width="13.75" style="10" customWidth="1"/>
    <col min="10" max="10" width="13.25" style="10" customWidth="1"/>
    <col min="11" max="11" width="14.375" style="10" customWidth="1"/>
    <col min="12" max="12" width="14.5" style="10" customWidth="1"/>
    <col min="13" max="13" width="14.125" style="17" customWidth="1"/>
    <col min="14" max="16384" width="9" style="2"/>
  </cols>
  <sheetData>
    <row r="1" spans="1:13" ht="35.25" customHeight="1" x14ac:dyDescent="0.2">
      <c r="A1" s="72" t="s">
        <v>241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11" customFormat="1" ht="35.25" customHeight="1" x14ac:dyDescent="0.2">
      <c r="A2" s="71" t="s">
        <v>199</v>
      </c>
      <c r="B2" s="73" t="s">
        <v>215</v>
      </c>
      <c r="C2" s="71" t="s">
        <v>216</v>
      </c>
      <c r="D2" s="75" t="s">
        <v>201</v>
      </c>
      <c r="E2" s="76"/>
      <c r="F2" s="76"/>
      <c r="G2" s="76"/>
      <c r="H2" s="76"/>
      <c r="I2" s="76"/>
      <c r="J2" s="76"/>
      <c r="K2" s="76"/>
      <c r="L2" s="76"/>
      <c r="M2" s="77"/>
    </row>
    <row r="3" spans="1:13" s="11" customFormat="1" ht="28.5" x14ac:dyDescent="0.2">
      <c r="A3" s="71"/>
      <c r="B3" s="74"/>
      <c r="C3" s="71"/>
      <c r="D3" s="12" t="s">
        <v>200</v>
      </c>
      <c r="E3" s="12" t="s">
        <v>202</v>
      </c>
      <c r="F3" s="12" t="s">
        <v>203</v>
      </c>
      <c r="G3" s="12" t="s">
        <v>204</v>
      </c>
      <c r="H3" s="12" t="s">
        <v>205</v>
      </c>
      <c r="I3" s="12" t="s">
        <v>206</v>
      </c>
      <c r="J3" s="12" t="s">
        <v>208</v>
      </c>
      <c r="K3" s="12" t="s">
        <v>210</v>
      </c>
      <c r="L3" s="12" t="s">
        <v>212</v>
      </c>
      <c r="M3" s="16" t="s">
        <v>214</v>
      </c>
    </row>
    <row r="4" spans="1:13" s="3" customFormat="1" ht="24" customHeight="1" x14ac:dyDescent="0.2">
      <c r="A4" s="68" t="s">
        <v>200</v>
      </c>
      <c r="B4" s="69"/>
      <c r="C4" s="70"/>
      <c r="D4" s="14">
        <f>SUM(D5:D23)</f>
        <v>60810200.63000001</v>
      </c>
      <c r="E4" s="14">
        <f t="shared" ref="E4:M4" si="0">SUM(E5:E23)</f>
        <v>3500000</v>
      </c>
      <c r="F4" s="14">
        <f t="shared" si="0"/>
        <v>1424700</v>
      </c>
      <c r="G4" s="14">
        <f t="shared" si="0"/>
        <v>288992.89</v>
      </c>
      <c r="H4" s="14">
        <f t="shared" si="0"/>
        <v>2938618.36</v>
      </c>
      <c r="I4" s="14">
        <f t="shared" si="0"/>
        <v>5001000</v>
      </c>
      <c r="J4" s="14">
        <f t="shared" si="0"/>
        <v>3098000</v>
      </c>
      <c r="K4" s="14">
        <f t="shared" si="0"/>
        <v>574500</v>
      </c>
      <c r="L4" s="14">
        <f t="shared" si="0"/>
        <v>33184483.16</v>
      </c>
      <c r="M4" s="14">
        <f t="shared" si="0"/>
        <v>10799906.220000001</v>
      </c>
    </row>
    <row r="5" spans="1:13" s="7" customFormat="1" ht="13.5" x14ac:dyDescent="0.2">
      <c r="A5" s="5">
        <v>1</v>
      </c>
      <c r="B5" s="5" t="s">
        <v>34</v>
      </c>
      <c r="C5" s="5" t="s">
        <v>34</v>
      </c>
      <c r="D5" s="6">
        <f>E5+F5+G5+H5+I5+J5+K5+L5+M5</f>
        <v>3500000</v>
      </c>
      <c r="E5" s="13">
        <v>3500000</v>
      </c>
      <c r="F5" s="6"/>
      <c r="G5" s="6"/>
      <c r="H5" s="6"/>
      <c r="I5" s="6"/>
      <c r="J5" s="6"/>
      <c r="K5" s="6"/>
      <c r="L5" s="6"/>
      <c r="M5" s="6"/>
    </row>
    <row r="6" spans="1:13" s="7" customFormat="1" ht="13.5" x14ac:dyDescent="0.2">
      <c r="A6" s="5">
        <v>2</v>
      </c>
      <c r="B6" s="1" t="s">
        <v>153</v>
      </c>
      <c r="C6" s="1" t="s">
        <v>218</v>
      </c>
      <c r="D6" s="6">
        <f t="shared" ref="D6:D8" si="1">E6+F6+G6+H6+I6+J6+K6+L6+M6</f>
        <v>574500</v>
      </c>
      <c r="E6" s="13"/>
      <c r="F6" s="6"/>
      <c r="G6" s="6"/>
      <c r="H6" s="6"/>
      <c r="I6" s="6"/>
      <c r="J6" s="6"/>
      <c r="K6" s="6">
        <v>574500</v>
      </c>
      <c r="L6" s="6"/>
      <c r="M6" s="6"/>
    </row>
    <row r="7" spans="1:13" s="7" customFormat="1" ht="13.5" x14ac:dyDescent="0.2">
      <c r="A7" s="5">
        <v>3</v>
      </c>
      <c r="B7" s="1" t="s">
        <v>31</v>
      </c>
      <c r="C7" s="1" t="s">
        <v>219</v>
      </c>
      <c r="D7" s="6">
        <f t="shared" si="1"/>
        <v>27293772.16</v>
      </c>
      <c r="E7" s="13"/>
      <c r="F7" s="6"/>
      <c r="G7" s="6"/>
      <c r="H7" s="6"/>
      <c r="I7" s="6"/>
      <c r="J7" s="6"/>
      <c r="L7" s="6">
        <v>27293772.16</v>
      </c>
      <c r="M7" s="6"/>
    </row>
    <row r="8" spans="1:13" s="7" customFormat="1" ht="13.5" x14ac:dyDescent="0.2">
      <c r="A8" s="5">
        <v>4</v>
      </c>
      <c r="B8" s="1" t="s">
        <v>169</v>
      </c>
      <c r="C8" s="1" t="s">
        <v>169</v>
      </c>
      <c r="D8" s="6">
        <f t="shared" si="1"/>
        <v>1729138.4200000002</v>
      </c>
      <c r="E8" s="13"/>
      <c r="F8" s="6"/>
      <c r="G8" s="6"/>
      <c r="H8" s="6"/>
      <c r="I8" s="6"/>
      <c r="J8" s="6"/>
      <c r="K8" s="6"/>
      <c r="L8" s="6"/>
      <c r="M8" s="6">
        <v>1729138.4200000002</v>
      </c>
    </row>
    <row r="9" spans="1:13" s="7" customFormat="1" ht="13.5" x14ac:dyDescent="0.2">
      <c r="A9" s="5">
        <v>5</v>
      </c>
      <c r="B9" s="8" t="s">
        <v>217</v>
      </c>
      <c r="C9" s="8" t="s">
        <v>157</v>
      </c>
      <c r="D9" s="6">
        <f t="shared" ref="D9:D23" si="2">E9+F9+G9+H9+I9+J9+K9+L9+M9</f>
        <v>1271029.04</v>
      </c>
      <c r="E9" s="6"/>
      <c r="F9" s="6"/>
      <c r="G9" s="6"/>
      <c r="H9" s="6"/>
      <c r="I9" s="9"/>
      <c r="J9" s="18">
        <v>71600</v>
      </c>
      <c r="K9" s="6"/>
      <c r="L9" s="6"/>
      <c r="M9" s="63">
        <v>1199429.04</v>
      </c>
    </row>
    <row r="10" spans="1:13" s="7" customFormat="1" ht="13.5" x14ac:dyDescent="0.2">
      <c r="A10" s="5">
        <v>6</v>
      </c>
      <c r="B10" s="8" t="s">
        <v>217</v>
      </c>
      <c r="C10" s="8" t="s">
        <v>158</v>
      </c>
      <c r="D10" s="6">
        <f t="shared" si="2"/>
        <v>921110.16</v>
      </c>
      <c r="E10" s="6"/>
      <c r="F10" s="6"/>
      <c r="G10" s="6"/>
      <c r="H10" s="6"/>
      <c r="I10" s="9"/>
      <c r="J10" s="18">
        <v>204100</v>
      </c>
      <c r="K10" s="6"/>
      <c r="L10" s="6"/>
      <c r="M10" s="64">
        <v>717010.16</v>
      </c>
    </row>
    <row r="11" spans="1:13" s="7" customFormat="1" ht="13.5" x14ac:dyDescent="0.2">
      <c r="A11" s="5">
        <v>7</v>
      </c>
      <c r="B11" s="8" t="s">
        <v>217</v>
      </c>
      <c r="C11" s="8" t="s">
        <v>155</v>
      </c>
      <c r="D11" s="6">
        <f t="shared" si="2"/>
        <v>2606801.5700000003</v>
      </c>
      <c r="E11" s="6"/>
      <c r="F11" s="6"/>
      <c r="G11" s="6">
        <v>288992.89</v>
      </c>
      <c r="H11" s="6"/>
      <c r="I11" s="9">
        <v>1170000</v>
      </c>
      <c r="J11" s="18">
        <v>265500</v>
      </c>
      <c r="K11" s="6"/>
      <c r="L11" s="6"/>
      <c r="M11" s="63">
        <v>882308.68</v>
      </c>
    </row>
    <row r="12" spans="1:13" s="7" customFormat="1" ht="13.5" x14ac:dyDescent="0.2">
      <c r="A12" s="5">
        <v>8</v>
      </c>
      <c r="B12" s="8" t="s">
        <v>217</v>
      </c>
      <c r="C12" s="8" t="s">
        <v>154</v>
      </c>
      <c r="D12" s="6">
        <f t="shared" si="2"/>
        <v>1915600</v>
      </c>
      <c r="E12" s="6"/>
      <c r="F12" s="6">
        <v>1424700</v>
      </c>
      <c r="G12" s="6"/>
      <c r="H12" s="6"/>
      <c r="I12" s="9">
        <v>369000</v>
      </c>
      <c r="J12" s="18">
        <v>121900</v>
      </c>
      <c r="K12" s="6"/>
      <c r="L12" s="6"/>
      <c r="M12" s="63"/>
    </row>
    <row r="13" spans="1:13" s="7" customFormat="1" ht="13.5" x14ac:dyDescent="0.2">
      <c r="A13" s="5">
        <v>9</v>
      </c>
      <c r="B13" s="8" t="s">
        <v>217</v>
      </c>
      <c r="C13" s="8" t="s">
        <v>159</v>
      </c>
      <c r="D13" s="6">
        <f t="shared" si="2"/>
        <v>2070310.9999999998</v>
      </c>
      <c r="E13" s="6"/>
      <c r="F13" s="6"/>
      <c r="G13" s="6"/>
      <c r="H13" s="6"/>
      <c r="I13" s="9">
        <v>480000</v>
      </c>
      <c r="J13" s="18">
        <v>201000</v>
      </c>
      <c r="K13" s="6"/>
      <c r="L13" s="15">
        <v>1389310.9999999998</v>
      </c>
      <c r="M13" s="63"/>
    </row>
    <row r="14" spans="1:13" s="7" customFormat="1" ht="13.5" x14ac:dyDescent="0.2">
      <c r="A14" s="5">
        <v>10</v>
      </c>
      <c r="B14" s="8" t="s">
        <v>217</v>
      </c>
      <c r="C14" s="8" t="s">
        <v>160</v>
      </c>
      <c r="D14" s="6">
        <f t="shared" si="2"/>
        <v>3295540.9299999997</v>
      </c>
      <c r="E14" s="6"/>
      <c r="F14" s="6"/>
      <c r="G14" s="6"/>
      <c r="H14" s="6"/>
      <c r="I14" s="9">
        <v>1483500</v>
      </c>
      <c r="J14" s="18">
        <v>260100</v>
      </c>
      <c r="K14" s="6"/>
      <c r="L14" s="6"/>
      <c r="M14" s="64">
        <v>1551940.93</v>
      </c>
    </row>
    <row r="15" spans="1:13" s="7" customFormat="1" ht="13.5" x14ac:dyDescent="0.2">
      <c r="A15" s="5">
        <v>11</v>
      </c>
      <c r="B15" s="8" t="s">
        <v>217</v>
      </c>
      <c r="C15" s="8" t="s">
        <v>156</v>
      </c>
      <c r="D15" s="6">
        <f t="shared" si="2"/>
        <v>3287318.36</v>
      </c>
      <c r="E15" s="6"/>
      <c r="F15" s="6"/>
      <c r="G15" s="6"/>
      <c r="H15" s="6">
        <v>2938618.36</v>
      </c>
      <c r="I15" s="9">
        <v>60000</v>
      </c>
      <c r="J15" s="18">
        <v>288700</v>
      </c>
      <c r="K15" s="6"/>
      <c r="L15" s="6"/>
      <c r="M15" s="63"/>
    </row>
    <row r="16" spans="1:13" s="7" customFormat="1" ht="13.5" x14ac:dyDescent="0.2">
      <c r="A16" s="5">
        <v>12</v>
      </c>
      <c r="B16" s="8" t="s">
        <v>217</v>
      </c>
      <c r="C16" s="8" t="s">
        <v>161</v>
      </c>
      <c r="D16" s="6">
        <f t="shared" si="2"/>
        <v>1572602.99</v>
      </c>
      <c r="E16" s="6"/>
      <c r="F16" s="6"/>
      <c r="G16" s="6"/>
      <c r="H16" s="6"/>
      <c r="I16" s="9">
        <v>184500</v>
      </c>
      <c r="J16" s="18">
        <v>75100</v>
      </c>
      <c r="K16" s="6"/>
      <c r="L16" s="6"/>
      <c r="M16" s="63">
        <v>1313002.99</v>
      </c>
    </row>
    <row r="17" spans="1:13" s="7" customFormat="1" ht="13.5" x14ac:dyDescent="0.2">
      <c r="A17" s="5">
        <v>13</v>
      </c>
      <c r="B17" s="8" t="s">
        <v>217</v>
      </c>
      <c r="C17" s="8" t="s">
        <v>162</v>
      </c>
      <c r="D17" s="6">
        <f t="shared" si="2"/>
        <v>1152850.78</v>
      </c>
      <c r="E17" s="6"/>
      <c r="F17" s="6"/>
      <c r="G17" s="6"/>
      <c r="H17" s="6"/>
      <c r="I17" s="9">
        <v>378000</v>
      </c>
      <c r="J17" s="18">
        <v>289100</v>
      </c>
      <c r="K17" s="6"/>
      <c r="L17" s="6"/>
      <c r="M17" s="64">
        <v>485750.78</v>
      </c>
    </row>
    <row r="18" spans="1:13" s="7" customFormat="1" ht="13.5" x14ac:dyDescent="0.2">
      <c r="A18" s="5">
        <v>14</v>
      </c>
      <c r="B18" s="8" t="s">
        <v>217</v>
      </c>
      <c r="C18" s="8" t="s">
        <v>163</v>
      </c>
      <c r="D18" s="6">
        <f t="shared" si="2"/>
        <v>1323198.81</v>
      </c>
      <c r="E18" s="6"/>
      <c r="F18" s="6"/>
      <c r="G18" s="6"/>
      <c r="H18" s="6"/>
      <c r="I18" s="9">
        <v>90000</v>
      </c>
      <c r="J18" s="18">
        <v>228100</v>
      </c>
      <c r="K18" s="6"/>
      <c r="L18" s="6"/>
      <c r="M18" s="63">
        <v>1005098.81</v>
      </c>
    </row>
    <row r="19" spans="1:13" s="7" customFormat="1" ht="13.5" x14ac:dyDescent="0.2">
      <c r="A19" s="5">
        <v>15</v>
      </c>
      <c r="B19" s="8" t="s">
        <v>217</v>
      </c>
      <c r="C19" s="8" t="s">
        <v>164</v>
      </c>
      <c r="D19" s="6">
        <f t="shared" si="2"/>
        <v>227000</v>
      </c>
      <c r="E19" s="6"/>
      <c r="F19" s="6"/>
      <c r="G19" s="6"/>
      <c r="H19" s="6"/>
      <c r="I19" s="9">
        <v>45000</v>
      </c>
      <c r="J19" s="18">
        <v>182000</v>
      </c>
      <c r="K19" s="6"/>
      <c r="L19" s="6"/>
      <c r="M19" s="63"/>
    </row>
    <row r="20" spans="1:13" s="7" customFormat="1" ht="13.5" x14ac:dyDescent="0.2">
      <c r="A20" s="5">
        <v>16</v>
      </c>
      <c r="B20" s="8" t="s">
        <v>217</v>
      </c>
      <c r="C20" s="8" t="s">
        <v>165</v>
      </c>
      <c r="D20" s="6">
        <f t="shared" si="2"/>
        <v>1087316</v>
      </c>
      <c r="E20" s="6"/>
      <c r="F20" s="6"/>
      <c r="G20" s="6"/>
      <c r="H20" s="6"/>
      <c r="I20" s="9">
        <v>45000</v>
      </c>
      <c r="J20" s="18">
        <v>196700</v>
      </c>
      <c r="K20" s="6"/>
      <c r="L20" s="15">
        <v>845616</v>
      </c>
      <c r="M20" s="63"/>
    </row>
    <row r="21" spans="1:13" s="7" customFormat="1" ht="13.5" x14ac:dyDescent="0.2">
      <c r="A21" s="5">
        <v>17</v>
      </c>
      <c r="B21" s="8" t="s">
        <v>217</v>
      </c>
      <c r="C21" s="8" t="s">
        <v>166</v>
      </c>
      <c r="D21" s="6">
        <f t="shared" si="2"/>
        <v>571911.86</v>
      </c>
      <c r="E21" s="6"/>
      <c r="F21" s="6"/>
      <c r="G21" s="6"/>
      <c r="H21" s="6"/>
      <c r="I21" s="9">
        <v>159000</v>
      </c>
      <c r="J21" s="18">
        <v>241400</v>
      </c>
      <c r="K21" s="6"/>
      <c r="L21" s="6"/>
      <c r="M21" s="64">
        <v>171511.86</v>
      </c>
    </row>
    <row r="22" spans="1:13" s="7" customFormat="1" ht="13.5" x14ac:dyDescent="0.2">
      <c r="A22" s="5">
        <v>18</v>
      </c>
      <c r="B22" s="8" t="s">
        <v>217</v>
      </c>
      <c r="C22" s="8" t="s">
        <v>167</v>
      </c>
      <c r="D22" s="6">
        <f t="shared" si="2"/>
        <v>2923092.06</v>
      </c>
      <c r="E22" s="6"/>
      <c r="F22" s="6"/>
      <c r="G22" s="6"/>
      <c r="H22" s="6"/>
      <c r="I22" s="9">
        <v>186000</v>
      </c>
      <c r="J22" s="18">
        <v>284800</v>
      </c>
      <c r="K22" s="6"/>
      <c r="L22" s="15">
        <v>2185546</v>
      </c>
      <c r="M22" s="64">
        <v>266746.06</v>
      </c>
    </row>
    <row r="23" spans="1:13" s="7" customFormat="1" ht="13.5" x14ac:dyDescent="0.2">
      <c r="A23" s="5">
        <v>19</v>
      </c>
      <c r="B23" s="8" t="s">
        <v>217</v>
      </c>
      <c r="C23" s="8" t="s">
        <v>168</v>
      </c>
      <c r="D23" s="6">
        <f t="shared" si="2"/>
        <v>3487106.49</v>
      </c>
      <c r="E23" s="6"/>
      <c r="F23" s="6"/>
      <c r="G23" s="6"/>
      <c r="H23" s="6"/>
      <c r="I23" s="9">
        <v>351000</v>
      </c>
      <c r="J23" s="18">
        <v>187900</v>
      </c>
      <c r="K23" s="6"/>
      <c r="L23" s="15">
        <v>1470238</v>
      </c>
      <c r="M23" s="63">
        <v>1477968.49</v>
      </c>
    </row>
  </sheetData>
  <mergeCells count="6">
    <mergeCell ref="A4:C4"/>
    <mergeCell ref="A2:A3"/>
    <mergeCell ref="C2:C3"/>
    <mergeCell ref="A1:M1"/>
    <mergeCell ref="B2:B3"/>
    <mergeCell ref="D2:M2"/>
  </mergeCells>
  <phoneticPr fontId="4" type="noConversion"/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4"/>
  <sheetViews>
    <sheetView tabSelected="1" topLeftCell="G140" zoomScale="115" zoomScaleNormal="115" workbookViewId="0">
      <selection activeCell="O140" sqref="E1:O1048576"/>
    </sheetView>
  </sheetViews>
  <sheetFormatPr defaultColWidth="9" defaultRowHeight="14.25" x14ac:dyDescent="0.2"/>
  <cols>
    <col min="1" max="1" width="8.25" style="61" customWidth="1"/>
    <col min="2" max="2" width="9" style="31"/>
    <col min="3" max="3" width="8.625" style="31" customWidth="1"/>
    <col min="4" max="4" width="9" style="31"/>
    <col min="5" max="5" width="15.625" style="31" customWidth="1"/>
    <col min="6" max="6" width="24.75" style="31" customWidth="1"/>
    <col min="7" max="7" width="15" style="58" customWidth="1"/>
    <col min="8" max="8" width="10.625" style="31" customWidth="1"/>
    <col min="9" max="9" width="12" style="31" customWidth="1"/>
    <col min="10" max="10" width="30.75" style="31" customWidth="1"/>
    <col min="11" max="11" width="9" style="31"/>
    <col min="12" max="12" width="9" style="31" customWidth="1"/>
    <col min="13" max="13" width="10.5" style="31" customWidth="1"/>
    <col min="14" max="14" width="12.5" style="31" customWidth="1"/>
    <col min="15" max="15" width="15.125" style="31" customWidth="1"/>
    <col min="16" max="16" width="12.375" style="31" customWidth="1"/>
    <col min="17" max="16384" width="9" style="31"/>
  </cols>
  <sheetData>
    <row r="1" spans="1:15" x14ac:dyDescent="0.2">
      <c r="A1" s="26" t="s">
        <v>0</v>
      </c>
      <c r="B1" s="27"/>
      <c r="C1" s="27"/>
      <c r="D1" s="27"/>
      <c r="E1" s="27"/>
      <c r="F1" s="28"/>
      <c r="G1" s="29"/>
      <c r="H1" s="27"/>
      <c r="I1" s="27"/>
      <c r="J1" s="26"/>
      <c r="K1" s="27"/>
      <c r="L1" s="27"/>
      <c r="M1" s="27"/>
      <c r="N1" s="27"/>
      <c r="O1" s="30"/>
    </row>
    <row r="2" spans="1:15" ht="27.75" x14ac:dyDescent="0.2">
      <c r="A2" s="84" t="s">
        <v>240</v>
      </c>
      <c r="B2" s="84"/>
      <c r="C2" s="84"/>
      <c r="D2" s="84"/>
      <c r="E2" s="84"/>
      <c r="F2" s="84"/>
      <c r="G2" s="84"/>
      <c r="H2" s="84"/>
      <c r="I2" s="84"/>
      <c r="J2" s="85"/>
      <c r="K2" s="84"/>
      <c r="L2" s="84"/>
      <c r="M2" s="84"/>
      <c r="N2" s="84"/>
      <c r="O2" s="84"/>
    </row>
    <row r="3" spans="1:15" x14ac:dyDescent="0.2">
      <c r="A3" s="86" t="s">
        <v>1</v>
      </c>
      <c r="B3" s="86"/>
      <c r="C3" s="86"/>
      <c r="D3" s="86"/>
      <c r="E3" s="86"/>
      <c r="F3" s="81"/>
      <c r="G3" s="86"/>
      <c r="H3" s="86"/>
      <c r="I3" s="87" t="s">
        <v>2</v>
      </c>
      <c r="J3" s="88"/>
      <c r="K3" s="87"/>
      <c r="L3" s="87"/>
      <c r="M3" s="87"/>
      <c r="N3" s="87"/>
      <c r="O3" s="87"/>
    </row>
    <row r="4" spans="1:15" ht="57" x14ac:dyDescent="0.2">
      <c r="A4" s="32" t="s">
        <v>3</v>
      </c>
      <c r="B4" s="32" t="s">
        <v>4</v>
      </c>
      <c r="C4" s="32" t="s">
        <v>5</v>
      </c>
      <c r="D4" s="32" t="s">
        <v>6</v>
      </c>
      <c r="E4" s="32" t="s">
        <v>27</v>
      </c>
      <c r="F4" s="32" t="s">
        <v>7</v>
      </c>
      <c r="G4" s="33" t="s">
        <v>8</v>
      </c>
      <c r="H4" s="32" t="s">
        <v>9</v>
      </c>
      <c r="I4" s="34" t="s">
        <v>10</v>
      </c>
      <c r="J4" s="34" t="s">
        <v>11</v>
      </c>
      <c r="K4" s="34" t="s">
        <v>12</v>
      </c>
      <c r="L4" s="34" t="s">
        <v>13</v>
      </c>
      <c r="M4" s="34" t="s">
        <v>14</v>
      </c>
      <c r="N4" s="35" t="s">
        <v>15</v>
      </c>
      <c r="O4" s="36" t="s">
        <v>16</v>
      </c>
    </row>
    <row r="5" spans="1:15" s="38" customFormat="1" x14ac:dyDescent="0.2">
      <c r="A5" s="81" t="s">
        <v>17</v>
      </c>
      <c r="B5" s="81"/>
      <c r="C5" s="32"/>
      <c r="D5" s="32"/>
      <c r="E5" s="32"/>
      <c r="F5" s="37">
        <f>F6+F8+F10+F12+F15+F29+F82+F84+F100+F105+F127</f>
        <v>125</v>
      </c>
      <c r="G5" s="33">
        <f>G6+G8+G10+G12+G15+G29+G82+G84+G100+G105+G127</f>
        <v>60810200.629999995</v>
      </c>
      <c r="H5" s="32"/>
      <c r="I5" s="88" t="s">
        <v>18</v>
      </c>
      <c r="J5" s="88"/>
      <c r="K5" s="88"/>
      <c r="L5" s="88"/>
      <c r="M5" s="88"/>
      <c r="N5" s="88"/>
      <c r="O5" s="37">
        <f>O6+O8+O10+O12+O15+O29+O82+O84+O100+O105+O127</f>
        <v>60810200.629999995</v>
      </c>
    </row>
    <row r="6" spans="1:15" s="38" customFormat="1" x14ac:dyDescent="0.2">
      <c r="A6" s="83" t="s">
        <v>171</v>
      </c>
      <c r="B6" s="83"/>
      <c r="C6" s="39"/>
      <c r="D6" s="40"/>
      <c r="E6" s="40"/>
      <c r="F6" s="41">
        <v>1</v>
      </c>
      <c r="G6" s="40">
        <f>G7</f>
        <v>3500000</v>
      </c>
      <c r="H6" s="33"/>
      <c r="I6" s="82" t="s">
        <v>176</v>
      </c>
      <c r="J6" s="82"/>
      <c r="K6" s="82"/>
      <c r="L6" s="82"/>
      <c r="M6" s="82"/>
      <c r="N6" s="82"/>
      <c r="O6" s="24">
        <f>O7</f>
        <v>3500000</v>
      </c>
    </row>
    <row r="7" spans="1:15" ht="57" x14ac:dyDescent="0.2">
      <c r="A7" s="19" t="s">
        <v>34</v>
      </c>
      <c r="B7" s="19" t="s">
        <v>34</v>
      </c>
      <c r="C7" s="19">
        <v>2130505</v>
      </c>
      <c r="D7" s="19" t="s">
        <v>28</v>
      </c>
      <c r="E7" s="19" t="s">
        <v>178</v>
      </c>
      <c r="F7" s="19" t="s">
        <v>33</v>
      </c>
      <c r="G7" s="42">
        <v>3500000</v>
      </c>
      <c r="H7" s="23"/>
      <c r="I7" s="19" t="s">
        <v>24</v>
      </c>
      <c r="J7" s="19" t="s">
        <v>25</v>
      </c>
      <c r="K7" s="19" t="s">
        <v>26</v>
      </c>
      <c r="L7" s="19" t="s">
        <v>22</v>
      </c>
      <c r="M7" s="19" t="s">
        <v>23</v>
      </c>
      <c r="N7" s="32">
        <v>36000000</v>
      </c>
      <c r="O7" s="19">
        <v>3500000</v>
      </c>
    </row>
    <row r="8" spans="1:15" s="38" customFormat="1" x14ac:dyDescent="0.2">
      <c r="A8" s="83" t="s">
        <v>172</v>
      </c>
      <c r="B8" s="83"/>
      <c r="C8" s="39"/>
      <c r="D8" s="40"/>
      <c r="E8" s="40"/>
      <c r="F8" s="41">
        <v>1</v>
      </c>
      <c r="G8" s="40">
        <f>G9</f>
        <v>1424700</v>
      </c>
      <c r="H8" s="33"/>
      <c r="I8" s="82" t="s">
        <v>176</v>
      </c>
      <c r="J8" s="82"/>
      <c r="K8" s="82"/>
      <c r="L8" s="82"/>
      <c r="M8" s="82"/>
      <c r="N8" s="82"/>
      <c r="O8" s="24">
        <f>O9</f>
        <v>1424700</v>
      </c>
    </row>
    <row r="9" spans="1:15" ht="71.25" x14ac:dyDescent="0.2">
      <c r="A9" s="19" t="s">
        <v>152</v>
      </c>
      <c r="B9" s="19" t="s">
        <v>154</v>
      </c>
      <c r="C9" s="19">
        <v>2130505</v>
      </c>
      <c r="D9" s="19" t="s">
        <v>28</v>
      </c>
      <c r="E9" s="19" t="s">
        <v>179</v>
      </c>
      <c r="F9" s="19" t="s">
        <v>135</v>
      </c>
      <c r="G9" s="42">
        <v>1424700</v>
      </c>
      <c r="H9" s="23"/>
      <c r="I9" s="19" t="s">
        <v>19</v>
      </c>
      <c r="J9" s="19" t="s">
        <v>20</v>
      </c>
      <c r="K9" s="23" t="s">
        <v>21</v>
      </c>
      <c r="L9" s="23" t="s">
        <v>22</v>
      </c>
      <c r="M9" s="19" t="s">
        <v>23</v>
      </c>
      <c r="N9" s="24">
        <v>46020000</v>
      </c>
      <c r="O9" s="42">
        <v>1424700</v>
      </c>
    </row>
    <row r="10" spans="1:15" s="38" customFormat="1" x14ac:dyDescent="0.2">
      <c r="A10" s="83" t="s">
        <v>198</v>
      </c>
      <c r="B10" s="83"/>
      <c r="C10" s="39"/>
      <c r="D10" s="40"/>
      <c r="E10" s="40"/>
      <c r="F10" s="41">
        <v>1</v>
      </c>
      <c r="G10" s="40">
        <f>G11</f>
        <v>288992.89</v>
      </c>
      <c r="H10" s="33"/>
      <c r="I10" s="82" t="s">
        <v>176</v>
      </c>
      <c r="J10" s="82"/>
      <c r="K10" s="82"/>
      <c r="L10" s="82"/>
      <c r="M10" s="82"/>
      <c r="N10" s="82"/>
      <c r="O10" s="40">
        <f>O11</f>
        <v>288992.89</v>
      </c>
    </row>
    <row r="11" spans="1:15" ht="71.25" x14ac:dyDescent="0.2">
      <c r="A11" s="19" t="s">
        <v>217</v>
      </c>
      <c r="B11" s="19" t="s">
        <v>197</v>
      </c>
      <c r="C11" s="19">
        <v>2130505</v>
      </c>
      <c r="D11" s="19" t="s">
        <v>28</v>
      </c>
      <c r="E11" s="19" t="s">
        <v>180</v>
      </c>
      <c r="F11" s="19" t="s">
        <v>136</v>
      </c>
      <c r="G11" s="42">
        <v>288992.89</v>
      </c>
      <c r="H11" s="23"/>
      <c r="I11" s="19" t="s">
        <v>19</v>
      </c>
      <c r="J11" s="19" t="s">
        <v>20</v>
      </c>
      <c r="K11" s="23" t="s">
        <v>177</v>
      </c>
      <c r="L11" s="23" t="s">
        <v>22</v>
      </c>
      <c r="M11" s="19" t="s">
        <v>23</v>
      </c>
      <c r="N11" s="24">
        <v>13620000</v>
      </c>
      <c r="O11" s="42">
        <v>288992.89</v>
      </c>
    </row>
    <row r="12" spans="1:15" s="38" customFormat="1" x14ac:dyDescent="0.2">
      <c r="A12" s="81" t="s">
        <v>192</v>
      </c>
      <c r="B12" s="81"/>
      <c r="C12" s="32"/>
      <c r="D12" s="32"/>
      <c r="E12" s="32"/>
      <c r="F12" s="32">
        <v>2</v>
      </c>
      <c r="G12" s="33">
        <f>G13+G14</f>
        <v>2938618.36</v>
      </c>
      <c r="H12" s="24"/>
      <c r="I12" s="82" t="s">
        <v>176</v>
      </c>
      <c r="J12" s="82"/>
      <c r="K12" s="82"/>
      <c r="L12" s="82"/>
      <c r="M12" s="82"/>
      <c r="N12" s="82"/>
      <c r="O12" s="33">
        <f>O13+O14</f>
        <v>2938618.36</v>
      </c>
    </row>
    <row r="13" spans="1:15" ht="71.25" x14ac:dyDescent="0.2">
      <c r="A13" s="19" t="s">
        <v>217</v>
      </c>
      <c r="B13" s="19" t="s">
        <v>156</v>
      </c>
      <c r="C13" s="19">
        <v>2130505</v>
      </c>
      <c r="D13" s="19" t="s">
        <v>28</v>
      </c>
      <c r="E13" s="19" t="s">
        <v>181</v>
      </c>
      <c r="F13" s="19" t="s">
        <v>137</v>
      </c>
      <c r="G13" s="43">
        <v>1845561.92</v>
      </c>
      <c r="H13" s="23"/>
      <c r="I13" s="19" t="s">
        <v>19</v>
      </c>
      <c r="J13" s="19" t="s">
        <v>20</v>
      </c>
      <c r="K13" s="23" t="s">
        <v>21</v>
      </c>
      <c r="L13" s="23" t="s">
        <v>22</v>
      </c>
      <c r="M13" s="19" t="s">
        <v>23</v>
      </c>
      <c r="N13" s="24">
        <v>46020000</v>
      </c>
      <c r="O13" s="43">
        <v>1845561.92</v>
      </c>
    </row>
    <row r="14" spans="1:15" ht="71.25" x14ac:dyDescent="0.2">
      <c r="A14" s="19" t="s">
        <v>217</v>
      </c>
      <c r="B14" s="19" t="s">
        <v>156</v>
      </c>
      <c r="C14" s="19">
        <v>2130505</v>
      </c>
      <c r="D14" s="19" t="s">
        <v>28</v>
      </c>
      <c r="E14" s="19" t="s">
        <v>39</v>
      </c>
      <c r="F14" s="19" t="s">
        <v>138</v>
      </c>
      <c r="G14" s="43">
        <v>1093056.44</v>
      </c>
      <c r="H14" s="23"/>
      <c r="I14" s="19" t="s">
        <v>19</v>
      </c>
      <c r="J14" s="19" t="s">
        <v>20</v>
      </c>
      <c r="K14" s="23" t="s">
        <v>21</v>
      </c>
      <c r="L14" s="23" t="s">
        <v>22</v>
      </c>
      <c r="M14" s="19" t="s">
        <v>23</v>
      </c>
      <c r="N14" s="24">
        <v>46020000</v>
      </c>
      <c r="O14" s="43">
        <v>1093056.44</v>
      </c>
    </row>
    <row r="15" spans="1:15" s="38" customFormat="1" x14ac:dyDescent="0.2">
      <c r="A15" s="81" t="s">
        <v>193</v>
      </c>
      <c r="B15" s="81"/>
      <c r="C15" s="32"/>
      <c r="D15" s="32"/>
      <c r="E15" s="32"/>
      <c r="F15" s="32">
        <v>13</v>
      </c>
      <c r="G15" s="40">
        <f>SUM(G16:G28)</f>
        <v>5001000</v>
      </c>
      <c r="H15" s="24"/>
      <c r="I15" s="82" t="s">
        <v>176</v>
      </c>
      <c r="J15" s="82"/>
      <c r="K15" s="82"/>
      <c r="L15" s="82"/>
      <c r="M15" s="82"/>
      <c r="N15" s="82"/>
      <c r="O15" s="40">
        <f>SUM(O16:O28)</f>
        <v>5001000</v>
      </c>
    </row>
    <row r="16" spans="1:15" ht="71.25" x14ac:dyDescent="0.2">
      <c r="A16" s="19" t="s">
        <v>217</v>
      </c>
      <c r="B16" s="19" t="s">
        <v>155</v>
      </c>
      <c r="C16" s="19">
        <v>2130505</v>
      </c>
      <c r="D16" s="19" t="s">
        <v>28</v>
      </c>
      <c r="E16" s="19" t="s">
        <v>40</v>
      </c>
      <c r="F16" s="19" t="s">
        <v>139</v>
      </c>
      <c r="G16" s="19">
        <v>1170000</v>
      </c>
      <c r="H16" s="23"/>
      <c r="I16" s="19" t="s">
        <v>19</v>
      </c>
      <c r="J16" s="19" t="s">
        <v>20</v>
      </c>
      <c r="K16" s="23" t="s">
        <v>21</v>
      </c>
      <c r="L16" s="23" t="s">
        <v>22</v>
      </c>
      <c r="M16" s="19" t="s">
        <v>23</v>
      </c>
      <c r="N16" s="24">
        <v>46020000</v>
      </c>
      <c r="O16" s="19">
        <v>1170000</v>
      </c>
    </row>
    <row r="17" spans="1:15" ht="71.25" x14ac:dyDescent="0.2">
      <c r="A17" s="19" t="s">
        <v>217</v>
      </c>
      <c r="B17" s="19" t="s">
        <v>154</v>
      </c>
      <c r="C17" s="19">
        <v>2130505</v>
      </c>
      <c r="D17" s="19" t="s">
        <v>28</v>
      </c>
      <c r="E17" s="19" t="s">
        <v>41</v>
      </c>
      <c r="F17" s="19" t="s">
        <v>139</v>
      </c>
      <c r="G17" s="19">
        <v>369000</v>
      </c>
      <c r="H17" s="23"/>
      <c r="I17" s="19" t="s">
        <v>19</v>
      </c>
      <c r="J17" s="19" t="s">
        <v>20</v>
      </c>
      <c r="K17" s="23" t="s">
        <v>21</v>
      </c>
      <c r="L17" s="23" t="s">
        <v>22</v>
      </c>
      <c r="M17" s="19" t="s">
        <v>23</v>
      </c>
      <c r="N17" s="24">
        <v>46020000</v>
      </c>
      <c r="O17" s="19">
        <v>369000</v>
      </c>
    </row>
    <row r="18" spans="1:15" ht="71.25" x14ac:dyDescent="0.2">
      <c r="A18" s="19" t="s">
        <v>217</v>
      </c>
      <c r="B18" s="19" t="s">
        <v>159</v>
      </c>
      <c r="C18" s="19">
        <v>2130505</v>
      </c>
      <c r="D18" s="19" t="s">
        <v>28</v>
      </c>
      <c r="E18" s="19" t="s">
        <v>42</v>
      </c>
      <c r="F18" s="19" t="s">
        <v>139</v>
      </c>
      <c r="G18" s="19">
        <v>480000</v>
      </c>
      <c r="H18" s="23"/>
      <c r="I18" s="19" t="s">
        <v>19</v>
      </c>
      <c r="J18" s="19" t="s">
        <v>20</v>
      </c>
      <c r="K18" s="23" t="s">
        <v>21</v>
      </c>
      <c r="L18" s="23" t="s">
        <v>22</v>
      </c>
      <c r="M18" s="19" t="s">
        <v>23</v>
      </c>
      <c r="N18" s="24">
        <v>46020000</v>
      </c>
      <c r="O18" s="19">
        <v>480000</v>
      </c>
    </row>
    <row r="19" spans="1:15" ht="71.25" x14ac:dyDescent="0.2">
      <c r="A19" s="19" t="s">
        <v>217</v>
      </c>
      <c r="B19" s="19" t="s">
        <v>160</v>
      </c>
      <c r="C19" s="19">
        <v>2130505</v>
      </c>
      <c r="D19" s="19" t="s">
        <v>28</v>
      </c>
      <c r="E19" s="19" t="s">
        <v>43</v>
      </c>
      <c r="F19" s="19" t="s">
        <v>139</v>
      </c>
      <c r="G19" s="19">
        <v>1483500</v>
      </c>
      <c r="H19" s="23"/>
      <c r="I19" s="19" t="s">
        <v>19</v>
      </c>
      <c r="J19" s="19" t="s">
        <v>20</v>
      </c>
      <c r="K19" s="23" t="s">
        <v>21</v>
      </c>
      <c r="L19" s="23" t="s">
        <v>22</v>
      </c>
      <c r="M19" s="19" t="s">
        <v>23</v>
      </c>
      <c r="N19" s="24">
        <v>46020000</v>
      </c>
      <c r="O19" s="19">
        <v>1483500</v>
      </c>
    </row>
    <row r="20" spans="1:15" ht="71.25" x14ac:dyDescent="0.2">
      <c r="A20" s="19" t="s">
        <v>217</v>
      </c>
      <c r="B20" s="19" t="s">
        <v>156</v>
      </c>
      <c r="C20" s="19">
        <v>2130505</v>
      </c>
      <c r="D20" s="19" t="s">
        <v>28</v>
      </c>
      <c r="E20" s="19" t="s">
        <v>44</v>
      </c>
      <c r="F20" s="19" t="s">
        <v>139</v>
      </c>
      <c r="G20" s="19">
        <v>60000</v>
      </c>
      <c r="H20" s="23"/>
      <c r="I20" s="19" t="s">
        <v>19</v>
      </c>
      <c r="J20" s="19" t="s">
        <v>20</v>
      </c>
      <c r="K20" s="23" t="s">
        <v>21</v>
      </c>
      <c r="L20" s="23" t="s">
        <v>22</v>
      </c>
      <c r="M20" s="19" t="s">
        <v>23</v>
      </c>
      <c r="N20" s="24">
        <v>46020000</v>
      </c>
      <c r="O20" s="19">
        <v>60000</v>
      </c>
    </row>
    <row r="21" spans="1:15" ht="71.25" x14ac:dyDescent="0.2">
      <c r="A21" s="19" t="s">
        <v>217</v>
      </c>
      <c r="B21" s="19" t="s">
        <v>161</v>
      </c>
      <c r="C21" s="19">
        <v>2130505</v>
      </c>
      <c r="D21" s="19" t="s">
        <v>28</v>
      </c>
      <c r="E21" s="19" t="s">
        <v>45</v>
      </c>
      <c r="F21" s="19" t="s">
        <v>139</v>
      </c>
      <c r="G21" s="19">
        <v>184500</v>
      </c>
      <c r="H21" s="23"/>
      <c r="I21" s="19" t="s">
        <v>19</v>
      </c>
      <c r="J21" s="19" t="s">
        <v>20</v>
      </c>
      <c r="K21" s="23" t="s">
        <v>21</v>
      </c>
      <c r="L21" s="23" t="s">
        <v>22</v>
      </c>
      <c r="M21" s="19" t="s">
        <v>23</v>
      </c>
      <c r="N21" s="24">
        <v>46020000</v>
      </c>
      <c r="O21" s="19">
        <v>184500</v>
      </c>
    </row>
    <row r="22" spans="1:15" ht="71.25" x14ac:dyDescent="0.2">
      <c r="A22" s="19" t="s">
        <v>217</v>
      </c>
      <c r="B22" s="19" t="s">
        <v>162</v>
      </c>
      <c r="C22" s="19">
        <v>2130505</v>
      </c>
      <c r="D22" s="19" t="s">
        <v>28</v>
      </c>
      <c r="E22" s="19" t="s">
        <v>46</v>
      </c>
      <c r="F22" s="19" t="s">
        <v>139</v>
      </c>
      <c r="G22" s="19">
        <v>378000</v>
      </c>
      <c r="H22" s="23"/>
      <c r="I22" s="19" t="s">
        <v>19</v>
      </c>
      <c r="J22" s="19" t="s">
        <v>20</v>
      </c>
      <c r="K22" s="23" t="s">
        <v>21</v>
      </c>
      <c r="L22" s="23" t="s">
        <v>22</v>
      </c>
      <c r="M22" s="19" t="s">
        <v>23</v>
      </c>
      <c r="N22" s="24">
        <v>46020000</v>
      </c>
      <c r="O22" s="19">
        <v>378000</v>
      </c>
    </row>
    <row r="23" spans="1:15" ht="71.25" x14ac:dyDescent="0.2">
      <c r="A23" s="19" t="s">
        <v>217</v>
      </c>
      <c r="B23" s="19" t="s">
        <v>163</v>
      </c>
      <c r="C23" s="19">
        <v>2130505</v>
      </c>
      <c r="D23" s="19" t="s">
        <v>28</v>
      </c>
      <c r="E23" s="19" t="s">
        <v>47</v>
      </c>
      <c r="F23" s="19" t="s">
        <v>139</v>
      </c>
      <c r="G23" s="19">
        <v>90000</v>
      </c>
      <c r="H23" s="23"/>
      <c r="I23" s="19" t="s">
        <v>19</v>
      </c>
      <c r="J23" s="19" t="s">
        <v>20</v>
      </c>
      <c r="K23" s="23" t="s">
        <v>21</v>
      </c>
      <c r="L23" s="23" t="s">
        <v>22</v>
      </c>
      <c r="M23" s="19" t="s">
        <v>23</v>
      </c>
      <c r="N23" s="24">
        <v>46020000</v>
      </c>
      <c r="O23" s="19">
        <v>90000</v>
      </c>
    </row>
    <row r="24" spans="1:15" ht="71.25" x14ac:dyDescent="0.2">
      <c r="A24" s="19" t="s">
        <v>217</v>
      </c>
      <c r="B24" s="19" t="s">
        <v>164</v>
      </c>
      <c r="C24" s="19">
        <v>2130505</v>
      </c>
      <c r="D24" s="19" t="s">
        <v>28</v>
      </c>
      <c r="E24" s="19" t="s">
        <v>48</v>
      </c>
      <c r="F24" s="19" t="s">
        <v>139</v>
      </c>
      <c r="G24" s="19">
        <v>45000</v>
      </c>
      <c r="H24" s="23"/>
      <c r="I24" s="19" t="s">
        <v>19</v>
      </c>
      <c r="J24" s="19" t="s">
        <v>20</v>
      </c>
      <c r="K24" s="23" t="s">
        <v>21</v>
      </c>
      <c r="L24" s="23" t="s">
        <v>22</v>
      </c>
      <c r="M24" s="19" t="s">
        <v>23</v>
      </c>
      <c r="N24" s="24">
        <v>46020000</v>
      </c>
      <c r="O24" s="19">
        <v>45000</v>
      </c>
    </row>
    <row r="25" spans="1:15" ht="71.25" x14ac:dyDescent="0.2">
      <c r="A25" s="19" t="s">
        <v>217</v>
      </c>
      <c r="B25" s="19" t="s">
        <v>165</v>
      </c>
      <c r="C25" s="19">
        <v>2130505</v>
      </c>
      <c r="D25" s="19" t="s">
        <v>28</v>
      </c>
      <c r="E25" s="19" t="s">
        <v>49</v>
      </c>
      <c r="F25" s="19" t="s">
        <v>139</v>
      </c>
      <c r="G25" s="19">
        <v>45000</v>
      </c>
      <c r="H25" s="23"/>
      <c r="I25" s="19" t="s">
        <v>19</v>
      </c>
      <c r="J25" s="19" t="s">
        <v>20</v>
      </c>
      <c r="K25" s="23" t="s">
        <v>21</v>
      </c>
      <c r="L25" s="23" t="s">
        <v>22</v>
      </c>
      <c r="M25" s="19" t="s">
        <v>23</v>
      </c>
      <c r="N25" s="24">
        <v>46020000</v>
      </c>
      <c r="O25" s="19">
        <v>45000</v>
      </c>
    </row>
    <row r="26" spans="1:15" ht="71.25" x14ac:dyDescent="0.2">
      <c r="A26" s="19" t="s">
        <v>217</v>
      </c>
      <c r="B26" s="19" t="s">
        <v>166</v>
      </c>
      <c r="C26" s="19">
        <v>2130505</v>
      </c>
      <c r="D26" s="19" t="s">
        <v>28</v>
      </c>
      <c r="E26" s="19" t="s">
        <v>50</v>
      </c>
      <c r="F26" s="19" t="s">
        <v>139</v>
      </c>
      <c r="G26" s="19">
        <v>159000</v>
      </c>
      <c r="H26" s="23"/>
      <c r="I26" s="19" t="s">
        <v>19</v>
      </c>
      <c r="J26" s="19" t="s">
        <v>20</v>
      </c>
      <c r="K26" s="23" t="s">
        <v>21</v>
      </c>
      <c r="L26" s="23" t="s">
        <v>22</v>
      </c>
      <c r="M26" s="19" t="s">
        <v>23</v>
      </c>
      <c r="N26" s="24">
        <v>46020000</v>
      </c>
      <c r="O26" s="19">
        <v>159000</v>
      </c>
    </row>
    <row r="27" spans="1:15" ht="71.25" x14ac:dyDescent="0.2">
      <c r="A27" s="19" t="s">
        <v>217</v>
      </c>
      <c r="B27" s="19" t="s">
        <v>167</v>
      </c>
      <c r="C27" s="19">
        <v>2130505</v>
      </c>
      <c r="D27" s="19" t="s">
        <v>28</v>
      </c>
      <c r="E27" s="19" t="s">
        <v>51</v>
      </c>
      <c r="F27" s="19" t="s">
        <v>139</v>
      </c>
      <c r="G27" s="19">
        <v>186000</v>
      </c>
      <c r="H27" s="23"/>
      <c r="I27" s="19" t="s">
        <v>19</v>
      </c>
      <c r="J27" s="19" t="s">
        <v>20</v>
      </c>
      <c r="K27" s="23" t="s">
        <v>21</v>
      </c>
      <c r="L27" s="23" t="s">
        <v>22</v>
      </c>
      <c r="M27" s="19" t="s">
        <v>23</v>
      </c>
      <c r="N27" s="24">
        <v>46020000</v>
      </c>
      <c r="O27" s="19">
        <v>186000</v>
      </c>
    </row>
    <row r="28" spans="1:15" ht="71.25" x14ac:dyDescent="0.2">
      <c r="A28" s="19" t="s">
        <v>217</v>
      </c>
      <c r="B28" s="19" t="s">
        <v>168</v>
      </c>
      <c r="C28" s="19">
        <v>2130505</v>
      </c>
      <c r="D28" s="19" t="s">
        <v>28</v>
      </c>
      <c r="E28" s="19" t="s">
        <v>52</v>
      </c>
      <c r="F28" s="19" t="s">
        <v>139</v>
      </c>
      <c r="G28" s="19">
        <v>351000</v>
      </c>
      <c r="H28" s="23"/>
      <c r="I28" s="19" t="s">
        <v>19</v>
      </c>
      <c r="J28" s="19" t="s">
        <v>20</v>
      </c>
      <c r="K28" s="23" t="s">
        <v>21</v>
      </c>
      <c r="L28" s="23" t="s">
        <v>22</v>
      </c>
      <c r="M28" s="19" t="s">
        <v>23</v>
      </c>
      <c r="N28" s="24">
        <v>46020000</v>
      </c>
      <c r="O28" s="19">
        <v>351000</v>
      </c>
    </row>
    <row r="29" spans="1:15" s="38" customFormat="1" x14ac:dyDescent="0.2">
      <c r="A29" s="81" t="s">
        <v>196</v>
      </c>
      <c r="B29" s="81"/>
      <c r="C29" s="32"/>
      <c r="D29" s="32"/>
      <c r="E29" s="32"/>
      <c r="F29" s="44">
        <v>52</v>
      </c>
      <c r="G29" s="40">
        <f>SUM(G30:G81)</f>
        <v>3098000</v>
      </c>
      <c r="H29" s="24"/>
      <c r="I29" s="82" t="s">
        <v>176</v>
      </c>
      <c r="J29" s="82"/>
      <c r="K29" s="82"/>
      <c r="L29" s="82"/>
      <c r="M29" s="82"/>
      <c r="N29" s="82"/>
      <c r="O29" s="40">
        <f>SUM(O30:O81)</f>
        <v>3098000</v>
      </c>
    </row>
    <row r="30" spans="1:15" ht="71.25" x14ac:dyDescent="0.2">
      <c r="A30" s="19" t="s">
        <v>217</v>
      </c>
      <c r="B30" s="19" t="s">
        <v>157</v>
      </c>
      <c r="C30" s="19">
        <v>2130506</v>
      </c>
      <c r="D30" s="19" t="s">
        <v>170</v>
      </c>
      <c r="E30" s="20" t="s">
        <v>53</v>
      </c>
      <c r="F30" s="21" t="s">
        <v>242</v>
      </c>
      <c r="G30" s="22">
        <v>45000</v>
      </c>
      <c r="H30" s="23"/>
      <c r="I30" s="19" t="s">
        <v>19</v>
      </c>
      <c r="J30" s="19" t="s">
        <v>20</v>
      </c>
      <c r="K30" s="23" t="s">
        <v>177</v>
      </c>
      <c r="L30" s="23" t="s">
        <v>22</v>
      </c>
      <c r="M30" s="19" t="s">
        <v>23</v>
      </c>
      <c r="N30" s="24">
        <v>13620000</v>
      </c>
      <c r="O30" s="24">
        <v>45000</v>
      </c>
    </row>
    <row r="31" spans="1:15" ht="71.25" x14ac:dyDescent="0.2">
      <c r="A31" s="19" t="s">
        <v>217</v>
      </c>
      <c r="B31" s="19" t="s">
        <v>157</v>
      </c>
      <c r="C31" s="19">
        <v>2130506</v>
      </c>
      <c r="D31" s="19" t="s">
        <v>170</v>
      </c>
      <c r="E31" s="20" t="s">
        <v>54</v>
      </c>
      <c r="F31" s="21" t="s">
        <v>243</v>
      </c>
      <c r="G31" s="22">
        <v>26600</v>
      </c>
      <c r="H31" s="23"/>
      <c r="I31" s="19" t="s">
        <v>19</v>
      </c>
      <c r="J31" s="19" t="s">
        <v>20</v>
      </c>
      <c r="K31" s="23" t="s">
        <v>177</v>
      </c>
      <c r="L31" s="23" t="s">
        <v>22</v>
      </c>
      <c r="M31" s="19" t="s">
        <v>23</v>
      </c>
      <c r="N31" s="24">
        <v>13620000</v>
      </c>
      <c r="O31" s="24">
        <v>26600</v>
      </c>
    </row>
    <row r="32" spans="1:15" ht="71.25" x14ac:dyDescent="0.2">
      <c r="A32" s="19" t="s">
        <v>217</v>
      </c>
      <c r="B32" s="19" t="s">
        <v>158</v>
      </c>
      <c r="C32" s="19">
        <v>2130506</v>
      </c>
      <c r="D32" s="19" t="s">
        <v>170</v>
      </c>
      <c r="E32" s="20" t="s">
        <v>194</v>
      </c>
      <c r="F32" s="21" t="s">
        <v>244</v>
      </c>
      <c r="G32" s="22">
        <v>54700</v>
      </c>
      <c r="H32" s="23"/>
      <c r="I32" s="19" t="s">
        <v>19</v>
      </c>
      <c r="J32" s="19" t="s">
        <v>20</v>
      </c>
      <c r="K32" s="23" t="s">
        <v>177</v>
      </c>
      <c r="L32" s="23" t="s">
        <v>22</v>
      </c>
      <c r="M32" s="19" t="s">
        <v>23</v>
      </c>
      <c r="N32" s="24">
        <v>13620000</v>
      </c>
      <c r="O32" s="24">
        <v>54700</v>
      </c>
    </row>
    <row r="33" spans="1:15" ht="71.25" x14ac:dyDescent="0.2">
      <c r="A33" s="19" t="s">
        <v>217</v>
      </c>
      <c r="B33" s="19" t="s">
        <v>158</v>
      </c>
      <c r="C33" s="19">
        <v>2130506</v>
      </c>
      <c r="D33" s="19" t="s">
        <v>170</v>
      </c>
      <c r="E33" s="20" t="s">
        <v>207</v>
      </c>
      <c r="F33" s="21" t="s">
        <v>245</v>
      </c>
      <c r="G33" s="22">
        <v>51800</v>
      </c>
      <c r="H33" s="23"/>
      <c r="I33" s="19" t="s">
        <v>19</v>
      </c>
      <c r="J33" s="19" t="s">
        <v>20</v>
      </c>
      <c r="K33" s="23" t="s">
        <v>177</v>
      </c>
      <c r="L33" s="23" t="s">
        <v>22</v>
      </c>
      <c r="M33" s="19" t="s">
        <v>23</v>
      </c>
      <c r="N33" s="24">
        <v>13620000</v>
      </c>
      <c r="O33" s="24">
        <v>51800</v>
      </c>
    </row>
    <row r="34" spans="1:15" ht="71.25" x14ac:dyDescent="0.2">
      <c r="A34" s="19" t="s">
        <v>217</v>
      </c>
      <c r="B34" s="19" t="s">
        <v>158</v>
      </c>
      <c r="C34" s="19">
        <v>2130506</v>
      </c>
      <c r="D34" s="19" t="s">
        <v>170</v>
      </c>
      <c r="E34" s="20" t="s">
        <v>55</v>
      </c>
      <c r="F34" s="21" t="s">
        <v>246</v>
      </c>
      <c r="G34" s="22">
        <v>97600</v>
      </c>
      <c r="H34" s="23"/>
      <c r="I34" s="19" t="s">
        <v>19</v>
      </c>
      <c r="J34" s="19" t="s">
        <v>20</v>
      </c>
      <c r="K34" s="23" t="s">
        <v>177</v>
      </c>
      <c r="L34" s="23" t="s">
        <v>22</v>
      </c>
      <c r="M34" s="19" t="s">
        <v>23</v>
      </c>
      <c r="N34" s="24">
        <v>13620000</v>
      </c>
      <c r="O34" s="24">
        <v>97600</v>
      </c>
    </row>
    <row r="35" spans="1:15" ht="71.25" x14ac:dyDescent="0.2">
      <c r="A35" s="19" t="s">
        <v>217</v>
      </c>
      <c r="B35" s="19" t="s">
        <v>155</v>
      </c>
      <c r="C35" s="19">
        <v>2130506</v>
      </c>
      <c r="D35" s="19" t="s">
        <v>170</v>
      </c>
      <c r="E35" s="20" t="s">
        <v>56</v>
      </c>
      <c r="F35" s="21" t="s">
        <v>247</v>
      </c>
      <c r="G35" s="22">
        <v>70000</v>
      </c>
      <c r="H35" s="23"/>
      <c r="I35" s="19" t="s">
        <v>19</v>
      </c>
      <c r="J35" s="19" t="s">
        <v>20</v>
      </c>
      <c r="K35" s="23" t="s">
        <v>177</v>
      </c>
      <c r="L35" s="23" t="s">
        <v>22</v>
      </c>
      <c r="M35" s="19" t="s">
        <v>23</v>
      </c>
      <c r="N35" s="24">
        <v>13620000</v>
      </c>
      <c r="O35" s="24">
        <v>70000</v>
      </c>
    </row>
    <row r="36" spans="1:15" ht="71.25" x14ac:dyDescent="0.2">
      <c r="A36" s="19" t="s">
        <v>217</v>
      </c>
      <c r="B36" s="19" t="s">
        <v>155</v>
      </c>
      <c r="C36" s="19">
        <v>2130506</v>
      </c>
      <c r="D36" s="19" t="s">
        <v>170</v>
      </c>
      <c r="E36" s="20" t="s">
        <v>195</v>
      </c>
      <c r="F36" s="21" t="s">
        <v>248</v>
      </c>
      <c r="G36" s="22">
        <v>195500</v>
      </c>
      <c r="H36" s="23"/>
      <c r="I36" s="19" t="s">
        <v>19</v>
      </c>
      <c r="J36" s="19" t="s">
        <v>20</v>
      </c>
      <c r="K36" s="23" t="s">
        <v>177</v>
      </c>
      <c r="L36" s="23" t="s">
        <v>22</v>
      </c>
      <c r="M36" s="19" t="s">
        <v>23</v>
      </c>
      <c r="N36" s="24">
        <v>13620000</v>
      </c>
      <c r="O36" s="24">
        <v>195500</v>
      </c>
    </row>
    <row r="37" spans="1:15" ht="71.25" x14ac:dyDescent="0.2">
      <c r="A37" s="19" t="s">
        <v>217</v>
      </c>
      <c r="B37" s="19" t="s">
        <v>154</v>
      </c>
      <c r="C37" s="19">
        <v>2130506</v>
      </c>
      <c r="D37" s="19" t="s">
        <v>170</v>
      </c>
      <c r="E37" s="20" t="s">
        <v>57</v>
      </c>
      <c r="F37" s="21" t="s">
        <v>249</v>
      </c>
      <c r="G37" s="22">
        <v>71600</v>
      </c>
      <c r="H37" s="23"/>
      <c r="I37" s="19" t="s">
        <v>19</v>
      </c>
      <c r="J37" s="19" t="s">
        <v>20</v>
      </c>
      <c r="K37" s="23" t="s">
        <v>177</v>
      </c>
      <c r="L37" s="23" t="s">
        <v>22</v>
      </c>
      <c r="M37" s="19" t="s">
        <v>23</v>
      </c>
      <c r="N37" s="24">
        <v>13620000</v>
      </c>
      <c r="O37" s="24">
        <v>71600</v>
      </c>
    </row>
    <row r="38" spans="1:15" ht="71.25" x14ac:dyDescent="0.2">
      <c r="A38" s="19" t="s">
        <v>217</v>
      </c>
      <c r="B38" s="19" t="s">
        <v>154</v>
      </c>
      <c r="C38" s="19">
        <v>2130506</v>
      </c>
      <c r="D38" s="19" t="s">
        <v>170</v>
      </c>
      <c r="E38" s="20" t="s">
        <v>58</v>
      </c>
      <c r="F38" s="21" t="s">
        <v>250</v>
      </c>
      <c r="G38" s="22">
        <v>50300</v>
      </c>
      <c r="H38" s="23"/>
      <c r="I38" s="19" t="s">
        <v>19</v>
      </c>
      <c r="J38" s="19" t="s">
        <v>20</v>
      </c>
      <c r="K38" s="23" t="s">
        <v>177</v>
      </c>
      <c r="L38" s="23" t="s">
        <v>22</v>
      </c>
      <c r="M38" s="19" t="s">
        <v>23</v>
      </c>
      <c r="N38" s="24">
        <v>13620000</v>
      </c>
      <c r="O38" s="24">
        <v>50300</v>
      </c>
    </row>
    <row r="39" spans="1:15" ht="71.25" x14ac:dyDescent="0.2">
      <c r="A39" s="19" t="s">
        <v>217</v>
      </c>
      <c r="B39" s="19" t="s">
        <v>159</v>
      </c>
      <c r="C39" s="19">
        <v>2130506</v>
      </c>
      <c r="D39" s="19" t="s">
        <v>170</v>
      </c>
      <c r="E39" s="20" t="s">
        <v>59</v>
      </c>
      <c r="F39" s="21" t="s">
        <v>251</v>
      </c>
      <c r="G39" s="22">
        <v>58000</v>
      </c>
      <c r="H39" s="23"/>
      <c r="I39" s="19" t="s">
        <v>19</v>
      </c>
      <c r="J39" s="19" t="s">
        <v>20</v>
      </c>
      <c r="K39" s="23" t="s">
        <v>177</v>
      </c>
      <c r="L39" s="23" t="s">
        <v>22</v>
      </c>
      <c r="M39" s="19" t="s">
        <v>23</v>
      </c>
      <c r="N39" s="24">
        <v>13620000</v>
      </c>
      <c r="O39" s="24">
        <v>58000</v>
      </c>
    </row>
    <row r="40" spans="1:15" ht="71.25" x14ac:dyDescent="0.2">
      <c r="A40" s="19" t="s">
        <v>217</v>
      </c>
      <c r="B40" s="19" t="s">
        <v>159</v>
      </c>
      <c r="C40" s="19">
        <v>2130506</v>
      </c>
      <c r="D40" s="19" t="s">
        <v>170</v>
      </c>
      <c r="E40" s="20" t="s">
        <v>60</v>
      </c>
      <c r="F40" s="21" t="s">
        <v>252</v>
      </c>
      <c r="G40" s="22">
        <v>57699.999999999993</v>
      </c>
      <c r="H40" s="23"/>
      <c r="I40" s="19" t="s">
        <v>19</v>
      </c>
      <c r="J40" s="19" t="s">
        <v>20</v>
      </c>
      <c r="K40" s="23" t="s">
        <v>177</v>
      </c>
      <c r="L40" s="23" t="s">
        <v>22</v>
      </c>
      <c r="M40" s="19" t="s">
        <v>23</v>
      </c>
      <c r="N40" s="24">
        <v>13620000</v>
      </c>
      <c r="O40" s="24">
        <v>57699.999999999993</v>
      </c>
    </row>
    <row r="41" spans="1:15" ht="71.25" x14ac:dyDescent="0.2">
      <c r="A41" s="19" t="s">
        <v>217</v>
      </c>
      <c r="B41" s="19" t="s">
        <v>159</v>
      </c>
      <c r="C41" s="19">
        <v>2130506</v>
      </c>
      <c r="D41" s="19" t="s">
        <v>170</v>
      </c>
      <c r="E41" s="20" t="s">
        <v>61</v>
      </c>
      <c r="F41" s="21" t="s">
        <v>253</v>
      </c>
      <c r="G41" s="22">
        <v>43200</v>
      </c>
      <c r="H41" s="23"/>
      <c r="I41" s="19" t="s">
        <v>19</v>
      </c>
      <c r="J41" s="19" t="s">
        <v>20</v>
      </c>
      <c r="K41" s="23" t="s">
        <v>177</v>
      </c>
      <c r="L41" s="23" t="s">
        <v>22</v>
      </c>
      <c r="M41" s="19" t="s">
        <v>23</v>
      </c>
      <c r="N41" s="24">
        <v>13620000</v>
      </c>
      <c r="O41" s="24">
        <v>43200</v>
      </c>
    </row>
    <row r="42" spans="1:15" ht="71.25" x14ac:dyDescent="0.2">
      <c r="A42" s="19" t="s">
        <v>217</v>
      </c>
      <c r="B42" s="19" t="s">
        <v>159</v>
      </c>
      <c r="C42" s="19">
        <v>2130506</v>
      </c>
      <c r="D42" s="19" t="s">
        <v>170</v>
      </c>
      <c r="E42" s="20" t="s">
        <v>62</v>
      </c>
      <c r="F42" s="21" t="s">
        <v>254</v>
      </c>
      <c r="G42" s="22">
        <v>42100</v>
      </c>
      <c r="H42" s="23"/>
      <c r="I42" s="19" t="s">
        <v>19</v>
      </c>
      <c r="J42" s="19" t="s">
        <v>20</v>
      </c>
      <c r="K42" s="23" t="s">
        <v>177</v>
      </c>
      <c r="L42" s="23" t="s">
        <v>22</v>
      </c>
      <c r="M42" s="19" t="s">
        <v>23</v>
      </c>
      <c r="N42" s="24">
        <v>13620000</v>
      </c>
      <c r="O42" s="24">
        <v>42100</v>
      </c>
    </row>
    <row r="43" spans="1:15" ht="71.25" x14ac:dyDescent="0.2">
      <c r="A43" s="19" t="s">
        <v>217</v>
      </c>
      <c r="B43" s="19" t="s">
        <v>160</v>
      </c>
      <c r="C43" s="19">
        <v>2130506</v>
      </c>
      <c r="D43" s="19" t="s">
        <v>170</v>
      </c>
      <c r="E43" s="20" t="s">
        <v>63</v>
      </c>
      <c r="F43" s="21" t="s">
        <v>255</v>
      </c>
      <c r="G43" s="22">
        <v>48000</v>
      </c>
      <c r="H43" s="23"/>
      <c r="I43" s="19" t="s">
        <v>19</v>
      </c>
      <c r="J43" s="19" t="s">
        <v>20</v>
      </c>
      <c r="K43" s="23" t="s">
        <v>177</v>
      </c>
      <c r="L43" s="23" t="s">
        <v>22</v>
      </c>
      <c r="M43" s="19" t="s">
        <v>23</v>
      </c>
      <c r="N43" s="24">
        <v>13620000</v>
      </c>
      <c r="O43" s="24">
        <v>48000</v>
      </c>
    </row>
    <row r="44" spans="1:15" ht="71.25" x14ac:dyDescent="0.2">
      <c r="A44" s="19" t="s">
        <v>217</v>
      </c>
      <c r="B44" s="19" t="s">
        <v>160</v>
      </c>
      <c r="C44" s="19">
        <v>2130506</v>
      </c>
      <c r="D44" s="19" t="s">
        <v>170</v>
      </c>
      <c r="E44" s="20" t="s">
        <v>64</v>
      </c>
      <c r="F44" s="21" t="s">
        <v>256</v>
      </c>
      <c r="G44" s="22">
        <v>22200.000000000004</v>
      </c>
      <c r="H44" s="23"/>
      <c r="I44" s="19" t="s">
        <v>19</v>
      </c>
      <c r="J44" s="19" t="s">
        <v>20</v>
      </c>
      <c r="K44" s="23" t="s">
        <v>177</v>
      </c>
      <c r="L44" s="23" t="s">
        <v>22</v>
      </c>
      <c r="M44" s="19" t="s">
        <v>23</v>
      </c>
      <c r="N44" s="24">
        <v>13620000</v>
      </c>
      <c r="O44" s="24">
        <v>22200.000000000004</v>
      </c>
    </row>
    <row r="45" spans="1:15" ht="71.25" x14ac:dyDescent="0.2">
      <c r="A45" s="19" t="s">
        <v>217</v>
      </c>
      <c r="B45" s="19" t="s">
        <v>160</v>
      </c>
      <c r="C45" s="19">
        <v>2130506</v>
      </c>
      <c r="D45" s="19" t="s">
        <v>170</v>
      </c>
      <c r="E45" s="20" t="s">
        <v>65</v>
      </c>
      <c r="F45" s="21" t="s">
        <v>257</v>
      </c>
      <c r="G45" s="22">
        <v>44600</v>
      </c>
      <c r="H45" s="23"/>
      <c r="I45" s="19" t="s">
        <v>19</v>
      </c>
      <c r="J45" s="19" t="s">
        <v>20</v>
      </c>
      <c r="K45" s="23" t="s">
        <v>177</v>
      </c>
      <c r="L45" s="23" t="s">
        <v>22</v>
      </c>
      <c r="M45" s="19" t="s">
        <v>23</v>
      </c>
      <c r="N45" s="24">
        <v>13620000</v>
      </c>
      <c r="O45" s="24">
        <v>44600</v>
      </c>
    </row>
    <row r="46" spans="1:15" ht="71.25" x14ac:dyDescent="0.2">
      <c r="A46" s="19" t="s">
        <v>217</v>
      </c>
      <c r="B46" s="19" t="s">
        <v>160</v>
      </c>
      <c r="C46" s="19">
        <v>2130506</v>
      </c>
      <c r="D46" s="19" t="s">
        <v>170</v>
      </c>
      <c r="E46" s="20" t="s">
        <v>66</v>
      </c>
      <c r="F46" s="21" t="s">
        <v>258</v>
      </c>
      <c r="G46" s="22">
        <v>29700.000000000004</v>
      </c>
      <c r="H46" s="23"/>
      <c r="I46" s="19" t="s">
        <v>19</v>
      </c>
      <c r="J46" s="19" t="s">
        <v>20</v>
      </c>
      <c r="K46" s="23" t="s">
        <v>177</v>
      </c>
      <c r="L46" s="23" t="s">
        <v>22</v>
      </c>
      <c r="M46" s="19" t="s">
        <v>23</v>
      </c>
      <c r="N46" s="24">
        <v>13620000</v>
      </c>
      <c r="O46" s="24">
        <v>29700.000000000004</v>
      </c>
    </row>
    <row r="47" spans="1:15" ht="71.25" x14ac:dyDescent="0.2">
      <c r="A47" s="19" t="s">
        <v>217</v>
      </c>
      <c r="B47" s="19" t="s">
        <v>160</v>
      </c>
      <c r="C47" s="19">
        <v>2130506</v>
      </c>
      <c r="D47" s="19" t="s">
        <v>170</v>
      </c>
      <c r="E47" s="20" t="s">
        <v>67</v>
      </c>
      <c r="F47" s="21" t="s">
        <v>259</v>
      </c>
      <c r="G47" s="22">
        <v>45400</v>
      </c>
      <c r="H47" s="23"/>
      <c r="I47" s="19" t="s">
        <v>19</v>
      </c>
      <c r="J47" s="19" t="s">
        <v>20</v>
      </c>
      <c r="K47" s="23" t="s">
        <v>177</v>
      </c>
      <c r="L47" s="23" t="s">
        <v>22</v>
      </c>
      <c r="M47" s="19" t="s">
        <v>23</v>
      </c>
      <c r="N47" s="24">
        <v>13620000</v>
      </c>
      <c r="O47" s="24">
        <v>45400</v>
      </c>
    </row>
    <row r="48" spans="1:15" ht="71.25" x14ac:dyDescent="0.2">
      <c r="A48" s="19" t="s">
        <v>217</v>
      </c>
      <c r="B48" s="19" t="s">
        <v>160</v>
      </c>
      <c r="C48" s="19">
        <v>2130506</v>
      </c>
      <c r="D48" s="19" t="s">
        <v>170</v>
      </c>
      <c r="E48" s="20" t="s">
        <v>68</v>
      </c>
      <c r="F48" s="21" t="s">
        <v>260</v>
      </c>
      <c r="G48" s="22">
        <v>21300</v>
      </c>
      <c r="H48" s="23"/>
      <c r="I48" s="19" t="s">
        <v>19</v>
      </c>
      <c r="J48" s="19" t="s">
        <v>20</v>
      </c>
      <c r="K48" s="23" t="s">
        <v>177</v>
      </c>
      <c r="L48" s="23" t="s">
        <v>22</v>
      </c>
      <c r="M48" s="19" t="s">
        <v>23</v>
      </c>
      <c r="N48" s="24">
        <v>13620000</v>
      </c>
      <c r="O48" s="24">
        <v>21300</v>
      </c>
    </row>
    <row r="49" spans="1:15" ht="71.25" x14ac:dyDescent="0.2">
      <c r="A49" s="19" t="s">
        <v>217</v>
      </c>
      <c r="B49" s="19" t="s">
        <v>160</v>
      </c>
      <c r="C49" s="19">
        <v>2130506</v>
      </c>
      <c r="D49" s="19" t="s">
        <v>170</v>
      </c>
      <c r="E49" s="20" t="s">
        <v>69</v>
      </c>
      <c r="F49" s="21" t="s">
        <v>261</v>
      </c>
      <c r="G49" s="22">
        <v>21100</v>
      </c>
      <c r="H49" s="23"/>
      <c r="I49" s="19" t="s">
        <v>19</v>
      </c>
      <c r="J49" s="19" t="s">
        <v>20</v>
      </c>
      <c r="K49" s="23" t="s">
        <v>177</v>
      </c>
      <c r="L49" s="23" t="s">
        <v>22</v>
      </c>
      <c r="M49" s="19" t="s">
        <v>23</v>
      </c>
      <c r="N49" s="24">
        <v>13620000</v>
      </c>
      <c r="O49" s="24">
        <v>21100</v>
      </c>
    </row>
    <row r="50" spans="1:15" ht="71.25" x14ac:dyDescent="0.2">
      <c r="A50" s="19" t="s">
        <v>217</v>
      </c>
      <c r="B50" s="19" t="s">
        <v>160</v>
      </c>
      <c r="C50" s="19">
        <v>2130506</v>
      </c>
      <c r="D50" s="19" t="s">
        <v>170</v>
      </c>
      <c r="E50" s="20" t="s">
        <v>70</v>
      </c>
      <c r="F50" s="21" t="s">
        <v>262</v>
      </c>
      <c r="G50" s="22">
        <v>27799.999999999996</v>
      </c>
      <c r="H50" s="23"/>
      <c r="I50" s="19" t="s">
        <v>19</v>
      </c>
      <c r="J50" s="19" t="s">
        <v>20</v>
      </c>
      <c r="K50" s="23" t="s">
        <v>177</v>
      </c>
      <c r="L50" s="23" t="s">
        <v>22</v>
      </c>
      <c r="M50" s="19" t="s">
        <v>23</v>
      </c>
      <c r="N50" s="24">
        <v>13620000</v>
      </c>
      <c r="O50" s="24">
        <v>27799.999999999996</v>
      </c>
    </row>
    <row r="51" spans="1:15" ht="71.25" x14ac:dyDescent="0.2">
      <c r="A51" s="19" t="s">
        <v>217</v>
      </c>
      <c r="B51" s="19" t="s">
        <v>156</v>
      </c>
      <c r="C51" s="19">
        <v>2130506</v>
      </c>
      <c r="D51" s="19" t="s">
        <v>170</v>
      </c>
      <c r="E51" s="20" t="s">
        <v>71</v>
      </c>
      <c r="F51" s="21" t="s">
        <v>263</v>
      </c>
      <c r="G51" s="22">
        <v>33000</v>
      </c>
      <c r="H51" s="23"/>
      <c r="I51" s="19" t="s">
        <v>19</v>
      </c>
      <c r="J51" s="19" t="s">
        <v>20</v>
      </c>
      <c r="K51" s="23" t="s">
        <v>177</v>
      </c>
      <c r="L51" s="23" t="s">
        <v>22</v>
      </c>
      <c r="M51" s="19" t="s">
        <v>23</v>
      </c>
      <c r="N51" s="24">
        <v>13620000</v>
      </c>
      <c r="O51" s="24">
        <v>33000</v>
      </c>
    </row>
    <row r="52" spans="1:15" ht="71.25" x14ac:dyDescent="0.2">
      <c r="A52" s="19" t="s">
        <v>217</v>
      </c>
      <c r="B52" s="19" t="s">
        <v>156</v>
      </c>
      <c r="C52" s="19">
        <v>2130506</v>
      </c>
      <c r="D52" s="19" t="s">
        <v>170</v>
      </c>
      <c r="E52" s="20" t="s">
        <v>72</v>
      </c>
      <c r="F52" s="21" t="s">
        <v>264</v>
      </c>
      <c r="G52" s="22">
        <v>76900</v>
      </c>
      <c r="H52" s="23"/>
      <c r="I52" s="19" t="s">
        <v>19</v>
      </c>
      <c r="J52" s="19" t="s">
        <v>20</v>
      </c>
      <c r="K52" s="23" t="s">
        <v>177</v>
      </c>
      <c r="L52" s="23" t="s">
        <v>22</v>
      </c>
      <c r="M52" s="19" t="s">
        <v>23</v>
      </c>
      <c r="N52" s="24">
        <v>13620000</v>
      </c>
      <c r="O52" s="24">
        <v>76900</v>
      </c>
    </row>
    <row r="53" spans="1:15" ht="71.25" x14ac:dyDescent="0.2">
      <c r="A53" s="19" t="s">
        <v>217</v>
      </c>
      <c r="B53" s="19" t="s">
        <v>156</v>
      </c>
      <c r="C53" s="19">
        <v>2130506</v>
      </c>
      <c r="D53" s="19" t="s">
        <v>170</v>
      </c>
      <c r="E53" s="20" t="s">
        <v>73</v>
      </c>
      <c r="F53" s="21" t="s">
        <v>265</v>
      </c>
      <c r="G53" s="22">
        <v>70900</v>
      </c>
      <c r="H53" s="23"/>
      <c r="I53" s="19" t="s">
        <v>19</v>
      </c>
      <c r="J53" s="19" t="s">
        <v>20</v>
      </c>
      <c r="K53" s="23" t="s">
        <v>177</v>
      </c>
      <c r="L53" s="23" t="s">
        <v>22</v>
      </c>
      <c r="M53" s="19" t="s">
        <v>23</v>
      </c>
      <c r="N53" s="24">
        <v>13620000</v>
      </c>
      <c r="O53" s="24">
        <v>70900</v>
      </c>
    </row>
    <row r="54" spans="1:15" ht="71.25" x14ac:dyDescent="0.2">
      <c r="A54" s="19" t="s">
        <v>217</v>
      </c>
      <c r="B54" s="19" t="s">
        <v>156</v>
      </c>
      <c r="C54" s="19">
        <v>2130506</v>
      </c>
      <c r="D54" s="19" t="s">
        <v>170</v>
      </c>
      <c r="E54" s="20" t="s">
        <v>74</v>
      </c>
      <c r="F54" s="21" t="s">
        <v>266</v>
      </c>
      <c r="G54" s="22">
        <v>30400</v>
      </c>
      <c r="H54" s="23"/>
      <c r="I54" s="19" t="s">
        <v>19</v>
      </c>
      <c r="J54" s="19" t="s">
        <v>20</v>
      </c>
      <c r="K54" s="23" t="s">
        <v>177</v>
      </c>
      <c r="L54" s="23" t="s">
        <v>22</v>
      </c>
      <c r="M54" s="19" t="s">
        <v>23</v>
      </c>
      <c r="N54" s="24">
        <v>13620000</v>
      </c>
      <c r="O54" s="24">
        <v>30400</v>
      </c>
    </row>
    <row r="55" spans="1:15" ht="71.25" x14ac:dyDescent="0.2">
      <c r="A55" s="19" t="s">
        <v>217</v>
      </c>
      <c r="B55" s="19" t="s">
        <v>156</v>
      </c>
      <c r="C55" s="19">
        <v>2130506</v>
      </c>
      <c r="D55" s="19" t="s">
        <v>170</v>
      </c>
      <c r="E55" s="20" t="s">
        <v>75</v>
      </c>
      <c r="F55" s="21" t="s">
        <v>267</v>
      </c>
      <c r="G55" s="22">
        <v>26700</v>
      </c>
      <c r="H55" s="23"/>
      <c r="I55" s="19" t="s">
        <v>19</v>
      </c>
      <c r="J55" s="19" t="s">
        <v>20</v>
      </c>
      <c r="K55" s="23" t="s">
        <v>177</v>
      </c>
      <c r="L55" s="23" t="s">
        <v>22</v>
      </c>
      <c r="M55" s="19" t="s">
        <v>23</v>
      </c>
      <c r="N55" s="24">
        <v>13620000</v>
      </c>
      <c r="O55" s="24">
        <v>26700</v>
      </c>
    </row>
    <row r="56" spans="1:15" ht="71.25" x14ac:dyDescent="0.2">
      <c r="A56" s="19" t="s">
        <v>217</v>
      </c>
      <c r="B56" s="19" t="s">
        <v>156</v>
      </c>
      <c r="C56" s="19">
        <v>2130506</v>
      </c>
      <c r="D56" s="19" t="s">
        <v>170</v>
      </c>
      <c r="E56" s="20" t="s">
        <v>76</v>
      </c>
      <c r="F56" s="21" t="s">
        <v>268</v>
      </c>
      <c r="G56" s="22">
        <v>50800</v>
      </c>
      <c r="H56" s="23"/>
      <c r="I56" s="19" t="s">
        <v>19</v>
      </c>
      <c r="J56" s="19" t="s">
        <v>20</v>
      </c>
      <c r="K56" s="23" t="s">
        <v>177</v>
      </c>
      <c r="L56" s="23" t="s">
        <v>22</v>
      </c>
      <c r="M56" s="19" t="s">
        <v>23</v>
      </c>
      <c r="N56" s="24">
        <v>13620000</v>
      </c>
      <c r="O56" s="24">
        <v>50800</v>
      </c>
    </row>
    <row r="57" spans="1:15" ht="71.25" x14ac:dyDescent="0.2">
      <c r="A57" s="19" t="s">
        <v>217</v>
      </c>
      <c r="B57" s="19" t="s">
        <v>161</v>
      </c>
      <c r="C57" s="19">
        <v>2130506</v>
      </c>
      <c r="D57" s="19" t="s">
        <v>170</v>
      </c>
      <c r="E57" s="20" t="s">
        <v>77</v>
      </c>
      <c r="F57" s="21" t="s">
        <v>269</v>
      </c>
      <c r="G57" s="22">
        <v>46500</v>
      </c>
      <c r="H57" s="23"/>
      <c r="I57" s="19" t="s">
        <v>19</v>
      </c>
      <c r="J57" s="19" t="s">
        <v>20</v>
      </c>
      <c r="K57" s="23" t="s">
        <v>177</v>
      </c>
      <c r="L57" s="23" t="s">
        <v>22</v>
      </c>
      <c r="M57" s="19" t="s">
        <v>23</v>
      </c>
      <c r="N57" s="24">
        <v>13620000</v>
      </c>
      <c r="O57" s="24">
        <v>46500</v>
      </c>
    </row>
    <row r="58" spans="1:15" ht="71.25" x14ac:dyDescent="0.2">
      <c r="A58" s="19" t="s">
        <v>217</v>
      </c>
      <c r="B58" s="19" t="s">
        <v>161</v>
      </c>
      <c r="C58" s="19">
        <v>2130506</v>
      </c>
      <c r="D58" s="19" t="s">
        <v>170</v>
      </c>
      <c r="E58" s="20" t="s">
        <v>78</v>
      </c>
      <c r="F58" s="21" t="s">
        <v>270</v>
      </c>
      <c r="G58" s="22">
        <v>28600</v>
      </c>
      <c r="H58" s="23"/>
      <c r="I58" s="19" t="s">
        <v>19</v>
      </c>
      <c r="J58" s="19" t="s">
        <v>20</v>
      </c>
      <c r="K58" s="23" t="s">
        <v>177</v>
      </c>
      <c r="L58" s="23" t="s">
        <v>22</v>
      </c>
      <c r="M58" s="19" t="s">
        <v>23</v>
      </c>
      <c r="N58" s="24">
        <v>13620000</v>
      </c>
      <c r="O58" s="24">
        <v>28600</v>
      </c>
    </row>
    <row r="59" spans="1:15" ht="71.25" x14ac:dyDescent="0.2">
      <c r="A59" s="19" t="s">
        <v>217</v>
      </c>
      <c r="B59" s="19" t="s">
        <v>162</v>
      </c>
      <c r="C59" s="19">
        <v>2130506</v>
      </c>
      <c r="D59" s="19" t="s">
        <v>170</v>
      </c>
      <c r="E59" s="20" t="s">
        <v>79</v>
      </c>
      <c r="F59" s="21" t="s">
        <v>271</v>
      </c>
      <c r="G59" s="22">
        <v>123900</v>
      </c>
      <c r="H59" s="23"/>
      <c r="I59" s="19" t="s">
        <v>19</v>
      </c>
      <c r="J59" s="19" t="s">
        <v>20</v>
      </c>
      <c r="K59" s="23" t="s">
        <v>177</v>
      </c>
      <c r="L59" s="23" t="s">
        <v>22</v>
      </c>
      <c r="M59" s="19" t="s">
        <v>23</v>
      </c>
      <c r="N59" s="24">
        <v>13620000</v>
      </c>
      <c r="O59" s="24">
        <v>123900</v>
      </c>
    </row>
    <row r="60" spans="1:15" ht="71.25" x14ac:dyDescent="0.2">
      <c r="A60" s="19" t="s">
        <v>217</v>
      </c>
      <c r="B60" s="19" t="s">
        <v>162</v>
      </c>
      <c r="C60" s="19">
        <v>2130506</v>
      </c>
      <c r="D60" s="19" t="s">
        <v>170</v>
      </c>
      <c r="E60" s="20" t="s">
        <v>80</v>
      </c>
      <c r="F60" s="21" t="s">
        <v>272</v>
      </c>
      <c r="G60" s="22">
        <v>77600</v>
      </c>
      <c r="H60" s="23"/>
      <c r="I60" s="19" t="s">
        <v>19</v>
      </c>
      <c r="J60" s="19" t="s">
        <v>20</v>
      </c>
      <c r="K60" s="23" t="s">
        <v>177</v>
      </c>
      <c r="L60" s="23" t="s">
        <v>22</v>
      </c>
      <c r="M60" s="19" t="s">
        <v>23</v>
      </c>
      <c r="N60" s="24">
        <v>13620000</v>
      </c>
      <c r="O60" s="24">
        <v>77600</v>
      </c>
    </row>
    <row r="61" spans="1:15" ht="71.25" x14ac:dyDescent="0.2">
      <c r="A61" s="19" t="s">
        <v>217</v>
      </c>
      <c r="B61" s="19" t="s">
        <v>162</v>
      </c>
      <c r="C61" s="19">
        <v>2130506</v>
      </c>
      <c r="D61" s="19" t="s">
        <v>170</v>
      </c>
      <c r="E61" s="20" t="s">
        <v>81</v>
      </c>
      <c r="F61" s="21" t="s">
        <v>273</v>
      </c>
      <c r="G61" s="22">
        <v>46400</v>
      </c>
      <c r="H61" s="23"/>
      <c r="I61" s="19" t="s">
        <v>19</v>
      </c>
      <c r="J61" s="19" t="s">
        <v>20</v>
      </c>
      <c r="K61" s="23" t="s">
        <v>177</v>
      </c>
      <c r="L61" s="23" t="s">
        <v>22</v>
      </c>
      <c r="M61" s="19" t="s">
        <v>23</v>
      </c>
      <c r="N61" s="24">
        <v>13620000</v>
      </c>
      <c r="O61" s="24">
        <v>46400</v>
      </c>
    </row>
    <row r="62" spans="1:15" ht="71.25" x14ac:dyDescent="0.2">
      <c r="A62" s="19" t="s">
        <v>217</v>
      </c>
      <c r="B62" s="19" t="s">
        <v>162</v>
      </c>
      <c r="C62" s="19">
        <v>2130506</v>
      </c>
      <c r="D62" s="19" t="s">
        <v>170</v>
      </c>
      <c r="E62" s="20" t="s">
        <v>82</v>
      </c>
      <c r="F62" s="21" t="s">
        <v>274</v>
      </c>
      <c r="G62" s="22">
        <v>41200</v>
      </c>
      <c r="H62" s="23"/>
      <c r="I62" s="19" t="s">
        <v>19</v>
      </c>
      <c r="J62" s="19" t="s">
        <v>20</v>
      </c>
      <c r="K62" s="23" t="s">
        <v>177</v>
      </c>
      <c r="L62" s="23" t="s">
        <v>22</v>
      </c>
      <c r="M62" s="19" t="s">
        <v>23</v>
      </c>
      <c r="N62" s="24">
        <v>13620000</v>
      </c>
      <c r="O62" s="24">
        <v>41200</v>
      </c>
    </row>
    <row r="63" spans="1:15" ht="71.25" x14ac:dyDescent="0.2">
      <c r="A63" s="19" t="s">
        <v>217</v>
      </c>
      <c r="B63" s="19" t="s">
        <v>163</v>
      </c>
      <c r="C63" s="19">
        <v>2130506</v>
      </c>
      <c r="D63" s="19" t="s">
        <v>170</v>
      </c>
      <c r="E63" s="20" t="s">
        <v>83</v>
      </c>
      <c r="F63" s="21" t="s">
        <v>275</v>
      </c>
      <c r="G63" s="22">
        <v>130000</v>
      </c>
      <c r="H63" s="23"/>
      <c r="I63" s="19" t="s">
        <v>19</v>
      </c>
      <c r="J63" s="19" t="s">
        <v>20</v>
      </c>
      <c r="K63" s="23" t="s">
        <v>177</v>
      </c>
      <c r="L63" s="23" t="s">
        <v>22</v>
      </c>
      <c r="M63" s="19" t="s">
        <v>23</v>
      </c>
      <c r="N63" s="24">
        <v>13620000</v>
      </c>
      <c r="O63" s="24">
        <v>130000</v>
      </c>
    </row>
    <row r="64" spans="1:15" ht="71.25" x14ac:dyDescent="0.2">
      <c r="A64" s="19" t="s">
        <v>217</v>
      </c>
      <c r="B64" s="19" t="s">
        <v>163</v>
      </c>
      <c r="C64" s="19">
        <v>2130506</v>
      </c>
      <c r="D64" s="19" t="s">
        <v>170</v>
      </c>
      <c r="E64" s="20" t="s">
        <v>84</v>
      </c>
      <c r="F64" s="21" t="s">
        <v>276</v>
      </c>
      <c r="G64" s="22">
        <v>46600</v>
      </c>
      <c r="H64" s="23"/>
      <c r="I64" s="19" t="s">
        <v>19</v>
      </c>
      <c r="J64" s="19" t="s">
        <v>20</v>
      </c>
      <c r="K64" s="23" t="s">
        <v>177</v>
      </c>
      <c r="L64" s="23" t="s">
        <v>22</v>
      </c>
      <c r="M64" s="19" t="s">
        <v>23</v>
      </c>
      <c r="N64" s="24">
        <v>13620000</v>
      </c>
      <c r="O64" s="24">
        <v>46600</v>
      </c>
    </row>
    <row r="65" spans="1:15" ht="71.25" x14ac:dyDescent="0.2">
      <c r="A65" s="19" t="s">
        <v>217</v>
      </c>
      <c r="B65" s="19" t="s">
        <v>163</v>
      </c>
      <c r="C65" s="19">
        <v>2130506</v>
      </c>
      <c r="D65" s="19" t="s">
        <v>170</v>
      </c>
      <c r="E65" s="20" t="s">
        <v>85</v>
      </c>
      <c r="F65" s="21" t="s">
        <v>277</v>
      </c>
      <c r="G65" s="22">
        <v>51500</v>
      </c>
      <c r="H65" s="23"/>
      <c r="I65" s="19" t="s">
        <v>19</v>
      </c>
      <c r="J65" s="19" t="s">
        <v>20</v>
      </c>
      <c r="K65" s="23" t="s">
        <v>177</v>
      </c>
      <c r="L65" s="23" t="s">
        <v>22</v>
      </c>
      <c r="M65" s="19" t="s">
        <v>23</v>
      </c>
      <c r="N65" s="24">
        <v>13620000</v>
      </c>
      <c r="O65" s="24">
        <v>51500</v>
      </c>
    </row>
    <row r="66" spans="1:15" ht="71.25" x14ac:dyDescent="0.2">
      <c r="A66" s="19" t="s">
        <v>217</v>
      </c>
      <c r="B66" s="19" t="s">
        <v>164</v>
      </c>
      <c r="C66" s="19">
        <v>2130506</v>
      </c>
      <c r="D66" s="19" t="s">
        <v>170</v>
      </c>
      <c r="E66" s="20" t="s">
        <v>86</v>
      </c>
      <c r="F66" s="21" t="s">
        <v>278</v>
      </c>
      <c r="G66" s="22">
        <v>95800</v>
      </c>
      <c r="H66" s="23"/>
      <c r="I66" s="19" t="s">
        <v>19</v>
      </c>
      <c r="J66" s="19" t="s">
        <v>20</v>
      </c>
      <c r="K66" s="23" t="s">
        <v>177</v>
      </c>
      <c r="L66" s="23" t="s">
        <v>22</v>
      </c>
      <c r="M66" s="19" t="s">
        <v>23</v>
      </c>
      <c r="N66" s="24">
        <v>13620000</v>
      </c>
      <c r="O66" s="24">
        <v>95800</v>
      </c>
    </row>
    <row r="67" spans="1:15" ht="71.25" x14ac:dyDescent="0.2">
      <c r="A67" s="19" t="s">
        <v>217</v>
      </c>
      <c r="B67" s="19" t="s">
        <v>164</v>
      </c>
      <c r="C67" s="19">
        <v>2130506</v>
      </c>
      <c r="D67" s="19" t="s">
        <v>170</v>
      </c>
      <c r="E67" s="20" t="s">
        <v>87</v>
      </c>
      <c r="F67" s="25" t="s">
        <v>279</v>
      </c>
      <c r="G67" s="22">
        <v>86199.999999999985</v>
      </c>
      <c r="H67" s="23"/>
      <c r="I67" s="19" t="s">
        <v>19</v>
      </c>
      <c r="J67" s="19" t="s">
        <v>20</v>
      </c>
      <c r="K67" s="23" t="s">
        <v>177</v>
      </c>
      <c r="L67" s="23" t="s">
        <v>22</v>
      </c>
      <c r="M67" s="19" t="s">
        <v>23</v>
      </c>
      <c r="N67" s="24">
        <v>13620000</v>
      </c>
      <c r="O67" s="24">
        <v>86199.999999999985</v>
      </c>
    </row>
    <row r="68" spans="1:15" ht="71.25" x14ac:dyDescent="0.2">
      <c r="A68" s="19" t="s">
        <v>217</v>
      </c>
      <c r="B68" s="19" t="s">
        <v>165</v>
      </c>
      <c r="C68" s="19">
        <v>2130506</v>
      </c>
      <c r="D68" s="19" t="s">
        <v>170</v>
      </c>
      <c r="E68" s="20" t="s">
        <v>88</v>
      </c>
      <c r="F68" s="21" t="s">
        <v>280</v>
      </c>
      <c r="G68" s="22">
        <v>84700</v>
      </c>
      <c r="H68" s="23"/>
      <c r="I68" s="19" t="s">
        <v>19</v>
      </c>
      <c r="J68" s="19" t="s">
        <v>20</v>
      </c>
      <c r="K68" s="23" t="s">
        <v>177</v>
      </c>
      <c r="L68" s="23" t="s">
        <v>22</v>
      </c>
      <c r="M68" s="19" t="s">
        <v>23</v>
      </c>
      <c r="N68" s="24">
        <v>13620000</v>
      </c>
      <c r="O68" s="24">
        <v>84700</v>
      </c>
    </row>
    <row r="69" spans="1:15" ht="71.25" x14ac:dyDescent="0.2">
      <c r="A69" s="19" t="s">
        <v>217</v>
      </c>
      <c r="B69" s="19" t="s">
        <v>165</v>
      </c>
      <c r="C69" s="19">
        <v>2130506</v>
      </c>
      <c r="D69" s="19" t="s">
        <v>170</v>
      </c>
      <c r="E69" s="20" t="s">
        <v>89</v>
      </c>
      <c r="F69" s="21" t="s">
        <v>281</v>
      </c>
      <c r="G69" s="22">
        <v>80300</v>
      </c>
      <c r="H69" s="23"/>
      <c r="I69" s="19" t="s">
        <v>19</v>
      </c>
      <c r="J69" s="19" t="s">
        <v>20</v>
      </c>
      <c r="K69" s="23" t="s">
        <v>177</v>
      </c>
      <c r="L69" s="23" t="s">
        <v>22</v>
      </c>
      <c r="M69" s="19" t="s">
        <v>23</v>
      </c>
      <c r="N69" s="24">
        <v>13620000</v>
      </c>
      <c r="O69" s="24">
        <v>80300</v>
      </c>
    </row>
    <row r="70" spans="1:15" ht="71.25" x14ac:dyDescent="0.2">
      <c r="A70" s="19" t="s">
        <v>217</v>
      </c>
      <c r="B70" s="19" t="s">
        <v>165</v>
      </c>
      <c r="C70" s="19">
        <v>2130506</v>
      </c>
      <c r="D70" s="19" t="s">
        <v>170</v>
      </c>
      <c r="E70" s="20" t="s">
        <v>90</v>
      </c>
      <c r="F70" s="21" t="s">
        <v>282</v>
      </c>
      <c r="G70" s="22">
        <v>31700</v>
      </c>
      <c r="H70" s="23"/>
      <c r="I70" s="19" t="s">
        <v>19</v>
      </c>
      <c r="J70" s="19" t="s">
        <v>20</v>
      </c>
      <c r="K70" s="23" t="s">
        <v>177</v>
      </c>
      <c r="L70" s="23" t="s">
        <v>22</v>
      </c>
      <c r="M70" s="19" t="s">
        <v>23</v>
      </c>
      <c r="N70" s="24">
        <v>13620000</v>
      </c>
      <c r="O70" s="24">
        <v>31700</v>
      </c>
    </row>
    <row r="71" spans="1:15" ht="71.25" x14ac:dyDescent="0.2">
      <c r="A71" s="19" t="s">
        <v>217</v>
      </c>
      <c r="B71" s="19" t="s">
        <v>166</v>
      </c>
      <c r="C71" s="19">
        <v>2130506</v>
      </c>
      <c r="D71" s="19" t="s">
        <v>170</v>
      </c>
      <c r="E71" s="20" t="s">
        <v>91</v>
      </c>
      <c r="F71" s="21" t="s">
        <v>283</v>
      </c>
      <c r="G71" s="22">
        <v>52600</v>
      </c>
      <c r="H71" s="23"/>
      <c r="I71" s="19" t="s">
        <v>19</v>
      </c>
      <c r="J71" s="19" t="s">
        <v>20</v>
      </c>
      <c r="K71" s="23" t="s">
        <v>177</v>
      </c>
      <c r="L71" s="23" t="s">
        <v>22</v>
      </c>
      <c r="M71" s="19" t="s">
        <v>23</v>
      </c>
      <c r="N71" s="24">
        <v>13620000</v>
      </c>
      <c r="O71" s="24">
        <v>52600</v>
      </c>
    </row>
    <row r="72" spans="1:15" ht="71.25" x14ac:dyDescent="0.2">
      <c r="A72" s="19" t="s">
        <v>217</v>
      </c>
      <c r="B72" s="19" t="s">
        <v>166</v>
      </c>
      <c r="C72" s="19">
        <v>2130506</v>
      </c>
      <c r="D72" s="19" t="s">
        <v>170</v>
      </c>
      <c r="E72" s="20" t="s">
        <v>92</v>
      </c>
      <c r="F72" s="21" t="s">
        <v>284</v>
      </c>
      <c r="G72" s="22">
        <v>42200</v>
      </c>
      <c r="H72" s="23"/>
      <c r="I72" s="19" t="s">
        <v>19</v>
      </c>
      <c r="J72" s="19" t="s">
        <v>20</v>
      </c>
      <c r="K72" s="23" t="s">
        <v>177</v>
      </c>
      <c r="L72" s="23" t="s">
        <v>22</v>
      </c>
      <c r="M72" s="19" t="s">
        <v>23</v>
      </c>
      <c r="N72" s="24">
        <v>13620000</v>
      </c>
      <c r="O72" s="24">
        <v>42200</v>
      </c>
    </row>
    <row r="73" spans="1:15" ht="71.25" x14ac:dyDescent="0.2">
      <c r="A73" s="19" t="s">
        <v>217</v>
      </c>
      <c r="B73" s="19" t="s">
        <v>166</v>
      </c>
      <c r="C73" s="19">
        <v>2130506</v>
      </c>
      <c r="D73" s="19" t="s">
        <v>170</v>
      </c>
      <c r="E73" s="20" t="s">
        <v>93</v>
      </c>
      <c r="F73" s="21" t="s">
        <v>285</v>
      </c>
      <c r="G73" s="22">
        <v>58400</v>
      </c>
      <c r="H73" s="23"/>
      <c r="I73" s="19" t="s">
        <v>19</v>
      </c>
      <c r="J73" s="19" t="s">
        <v>20</v>
      </c>
      <c r="K73" s="23" t="s">
        <v>177</v>
      </c>
      <c r="L73" s="23" t="s">
        <v>22</v>
      </c>
      <c r="M73" s="19" t="s">
        <v>23</v>
      </c>
      <c r="N73" s="24">
        <v>13620000</v>
      </c>
      <c r="O73" s="24">
        <v>58400</v>
      </c>
    </row>
    <row r="74" spans="1:15" ht="71.25" x14ac:dyDescent="0.2">
      <c r="A74" s="19" t="s">
        <v>217</v>
      </c>
      <c r="B74" s="19" t="s">
        <v>166</v>
      </c>
      <c r="C74" s="19">
        <v>2130506</v>
      </c>
      <c r="D74" s="19" t="s">
        <v>170</v>
      </c>
      <c r="E74" s="20" t="s">
        <v>94</v>
      </c>
      <c r="F74" s="21" t="s">
        <v>286</v>
      </c>
      <c r="G74" s="22">
        <v>55800</v>
      </c>
      <c r="H74" s="23"/>
      <c r="I74" s="19" t="s">
        <v>19</v>
      </c>
      <c r="J74" s="19" t="s">
        <v>20</v>
      </c>
      <c r="K74" s="23" t="s">
        <v>177</v>
      </c>
      <c r="L74" s="23" t="s">
        <v>22</v>
      </c>
      <c r="M74" s="19" t="s">
        <v>23</v>
      </c>
      <c r="N74" s="24">
        <v>13620000</v>
      </c>
      <c r="O74" s="24">
        <v>55800</v>
      </c>
    </row>
    <row r="75" spans="1:15" ht="71.25" x14ac:dyDescent="0.2">
      <c r="A75" s="19" t="s">
        <v>217</v>
      </c>
      <c r="B75" s="19" t="s">
        <v>166</v>
      </c>
      <c r="C75" s="19">
        <v>2130506</v>
      </c>
      <c r="D75" s="19" t="s">
        <v>170</v>
      </c>
      <c r="E75" s="20" t="s">
        <v>95</v>
      </c>
      <c r="F75" s="21" t="s">
        <v>287</v>
      </c>
      <c r="G75" s="22">
        <v>32400.000000000004</v>
      </c>
      <c r="H75" s="23"/>
      <c r="I75" s="19" t="s">
        <v>19</v>
      </c>
      <c r="J75" s="19" t="s">
        <v>20</v>
      </c>
      <c r="K75" s="23" t="s">
        <v>177</v>
      </c>
      <c r="L75" s="23" t="s">
        <v>22</v>
      </c>
      <c r="M75" s="19" t="s">
        <v>23</v>
      </c>
      <c r="N75" s="24">
        <v>13620000</v>
      </c>
      <c r="O75" s="24">
        <v>32400.000000000004</v>
      </c>
    </row>
    <row r="76" spans="1:15" ht="71.25" x14ac:dyDescent="0.2">
      <c r="A76" s="19" t="s">
        <v>217</v>
      </c>
      <c r="B76" s="19" t="s">
        <v>167</v>
      </c>
      <c r="C76" s="19">
        <v>2130506</v>
      </c>
      <c r="D76" s="19" t="s">
        <v>170</v>
      </c>
      <c r="E76" s="20" t="s">
        <v>96</v>
      </c>
      <c r="F76" s="21" t="s">
        <v>288</v>
      </c>
      <c r="G76" s="22">
        <v>82700</v>
      </c>
      <c r="H76" s="23"/>
      <c r="I76" s="19" t="s">
        <v>19</v>
      </c>
      <c r="J76" s="19" t="s">
        <v>20</v>
      </c>
      <c r="K76" s="23" t="s">
        <v>177</v>
      </c>
      <c r="L76" s="23" t="s">
        <v>22</v>
      </c>
      <c r="M76" s="19" t="s">
        <v>23</v>
      </c>
      <c r="N76" s="24">
        <v>13620000</v>
      </c>
      <c r="O76" s="24">
        <v>82700</v>
      </c>
    </row>
    <row r="77" spans="1:15" ht="71.25" x14ac:dyDescent="0.2">
      <c r="A77" s="19" t="s">
        <v>217</v>
      </c>
      <c r="B77" s="19" t="s">
        <v>167</v>
      </c>
      <c r="C77" s="19">
        <v>2130506</v>
      </c>
      <c r="D77" s="19" t="s">
        <v>170</v>
      </c>
      <c r="E77" s="20" t="s">
        <v>97</v>
      </c>
      <c r="F77" s="21" t="s">
        <v>289</v>
      </c>
      <c r="G77" s="22">
        <v>45800</v>
      </c>
      <c r="H77" s="23"/>
      <c r="I77" s="19" t="s">
        <v>19</v>
      </c>
      <c r="J77" s="19" t="s">
        <v>20</v>
      </c>
      <c r="K77" s="23" t="s">
        <v>177</v>
      </c>
      <c r="L77" s="23" t="s">
        <v>22</v>
      </c>
      <c r="M77" s="19" t="s">
        <v>23</v>
      </c>
      <c r="N77" s="24">
        <v>13620000</v>
      </c>
      <c r="O77" s="24">
        <v>45800</v>
      </c>
    </row>
    <row r="78" spans="1:15" ht="71.25" x14ac:dyDescent="0.2">
      <c r="A78" s="19" t="s">
        <v>217</v>
      </c>
      <c r="B78" s="19" t="s">
        <v>167</v>
      </c>
      <c r="C78" s="19">
        <v>2130506</v>
      </c>
      <c r="D78" s="19" t="s">
        <v>170</v>
      </c>
      <c r="E78" s="20" t="s">
        <v>98</v>
      </c>
      <c r="F78" s="21" t="s">
        <v>290</v>
      </c>
      <c r="G78" s="22">
        <v>82800</v>
      </c>
      <c r="H78" s="23"/>
      <c r="I78" s="19" t="s">
        <v>19</v>
      </c>
      <c r="J78" s="19" t="s">
        <v>20</v>
      </c>
      <c r="K78" s="23" t="s">
        <v>177</v>
      </c>
      <c r="L78" s="23" t="s">
        <v>22</v>
      </c>
      <c r="M78" s="19" t="s">
        <v>23</v>
      </c>
      <c r="N78" s="24">
        <v>13620000</v>
      </c>
      <c r="O78" s="24">
        <v>82800</v>
      </c>
    </row>
    <row r="79" spans="1:15" ht="71.25" x14ac:dyDescent="0.2">
      <c r="A79" s="19" t="s">
        <v>217</v>
      </c>
      <c r="B79" s="19" t="s">
        <v>167</v>
      </c>
      <c r="C79" s="19">
        <v>2130506</v>
      </c>
      <c r="D79" s="19" t="s">
        <v>170</v>
      </c>
      <c r="E79" s="20" t="s">
        <v>99</v>
      </c>
      <c r="F79" s="21" t="s">
        <v>291</v>
      </c>
      <c r="G79" s="22">
        <v>73500</v>
      </c>
      <c r="H79" s="23"/>
      <c r="I79" s="19" t="s">
        <v>19</v>
      </c>
      <c r="J79" s="19" t="s">
        <v>20</v>
      </c>
      <c r="K79" s="23" t="s">
        <v>177</v>
      </c>
      <c r="L79" s="23" t="s">
        <v>22</v>
      </c>
      <c r="M79" s="19" t="s">
        <v>23</v>
      </c>
      <c r="N79" s="24">
        <v>13620000</v>
      </c>
      <c r="O79" s="24">
        <v>73500</v>
      </c>
    </row>
    <row r="80" spans="1:15" s="38" customFormat="1" ht="71.25" x14ac:dyDescent="0.2">
      <c r="A80" s="19" t="s">
        <v>217</v>
      </c>
      <c r="B80" s="19" t="s">
        <v>168</v>
      </c>
      <c r="C80" s="19">
        <v>2130506</v>
      </c>
      <c r="D80" s="19" t="s">
        <v>170</v>
      </c>
      <c r="E80" s="20" t="s">
        <v>100</v>
      </c>
      <c r="F80" s="21" t="s">
        <v>292</v>
      </c>
      <c r="G80" s="22">
        <v>27799.999999999996</v>
      </c>
      <c r="H80" s="23"/>
      <c r="I80" s="19" t="s">
        <v>19</v>
      </c>
      <c r="J80" s="19" t="s">
        <v>20</v>
      </c>
      <c r="K80" s="23" t="s">
        <v>177</v>
      </c>
      <c r="L80" s="23" t="s">
        <v>22</v>
      </c>
      <c r="M80" s="19" t="s">
        <v>23</v>
      </c>
      <c r="N80" s="24">
        <v>13620000</v>
      </c>
      <c r="O80" s="24">
        <v>27799.999999999996</v>
      </c>
    </row>
    <row r="81" spans="1:15" ht="71.25" x14ac:dyDescent="0.2">
      <c r="A81" s="19" t="s">
        <v>217</v>
      </c>
      <c r="B81" s="19" t="s">
        <v>168</v>
      </c>
      <c r="C81" s="19">
        <v>2130506</v>
      </c>
      <c r="D81" s="19" t="s">
        <v>170</v>
      </c>
      <c r="E81" s="20" t="s">
        <v>101</v>
      </c>
      <c r="F81" s="21" t="s">
        <v>293</v>
      </c>
      <c r="G81" s="22">
        <v>160100.00000000003</v>
      </c>
      <c r="H81" s="23"/>
      <c r="I81" s="19" t="s">
        <v>19</v>
      </c>
      <c r="J81" s="19" t="s">
        <v>20</v>
      </c>
      <c r="K81" s="23" t="s">
        <v>177</v>
      </c>
      <c r="L81" s="23" t="s">
        <v>22</v>
      </c>
      <c r="M81" s="19" t="s">
        <v>23</v>
      </c>
      <c r="N81" s="24">
        <v>13620000</v>
      </c>
      <c r="O81" s="24">
        <v>160100.00000000003</v>
      </c>
    </row>
    <row r="82" spans="1:15" x14ac:dyDescent="0.2">
      <c r="A82" s="83" t="s">
        <v>173</v>
      </c>
      <c r="B82" s="83"/>
      <c r="C82" s="39"/>
      <c r="D82" s="40"/>
      <c r="E82" s="40"/>
      <c r="F82" s="45">
        <v>1</v>
      </c>
      <c r="G82" s="40">
        <f>G83</f>
        <v>574500</v>
      </c>
      <c r="H82" s="33"/>
      <c r="I82" s="82" t="s">
        <v>176</v>
      </c>
      <c r="J82" s="82"/>
      <c r="K82" s="82"/>
      <c r="L82" s="82"/>
      <c r="M82" s="82"/>
      <c r="N82" s="82"/>
      <c r="O82" s="24">
        <f>O83</f>
        <v>574500</v>
      </c>
    </row>
    <row r="83" spans="1:15" ht="71.25" x14ac:dyDescent="0.2">
      <c r="A83" s="19" t="s">
        <v>153</v>
      </c>
      <c r="B83" s="19" t="s">
        <v>153</v>
      </c>
      <c r="C83" s="19">
        <v>2130505</v>
      </c>
      <c r="D83" s="19" t="s">
        <v>28</v>
      </c>
      <c r="E83" s="19" t="s">
        <v>209</v>
      </c>
      <c r="F83" s="19" t="s">
        <v>141</v>
      </c>
      <c r="G83" s="42">
        <v>574500</v>
      </c>
      <c r="H83" s="23"/>
      <c r="I83" s="19" t="s">
        <v>19</v>
      </c>
      <c r="J83" s="19" t="s">
        <v>20</v>
      </c>
      <c r="K83" s="23" t="s">
        <v>177</v>
      </c>
      <c r="L83" s="23" t="s">
        <v>22</v>
      </c>
      <c r="M83" s="19" t="s">
        <v>23</v>
      </c>
      <c r="N83" s="24">
        <v>13620000</v>
      </c>
      <c r="O83" s="19">
        <v>574500</v>
      </c>
    </row>
    <row r="84" spans="1:15" x14ac:dyDescent="0.2">
      <c r="A84" s="83" t="s">
        <v>174</v>
      </c>
      <c r="B84" s="83"/>
      <c r="C84" s="39"/>
      <c r="D84" s="40"/>
      <c r="E84" s="40"/>
      <c r="F84" s="37">
        <v>14</v>
      </c>
      <c r="G84" s="40">
        <f>SUM(G85:G99)</f>
        <v>27293772.16</v>
      </c>
      <c r="H84" s="33"/>
      <c r="I84" s="82" t="s">
        <v>176</v>
      </c>
      <c r="J84" s="82"/>
      <c r="K84" s="82"/>
      <c r="L84" s="82"/>
      <c r="M84" s="82"/>
      <c r="N84" s="82"/>
      <c r="O84" s="40">
        <f>SUM(O85:O99)</f>
        <v>27293772.16</v>
      </c>
    </row>
    <row r="85" spans="1:15" ht="57" x14ac:dyDescent="0.2">
      <c r="A85" s="19" t="s">
        <v>31</v>
      </c>
      <c r="B85" s="19" t="s">
        <v>31</v>
      </c>
      <c r="C85" s="19">
        <v>2130504</v>
      </c>
      <c r="D85" s="19" t="s">
        <v>32</v>
      </c>
      <c r="E85" s="19" t="s">
        <v>35</v>
      </c>
      <c r="F85" s="19" t="s">
        <v>35</v>
      </c>
      <c r="G85" s="42">
        <v>3093212.1999999997</v>
      </c>
      <c r="H85" s="23"/>
      <c r="I85" s="19" t="s">
        <v>24</v>
      </c>
      <c r="J85" s="19" t="s">
        <v>25</v>
      </c>
      <c r="K85" s="19" t="s">
        <v>26</v>
      </c>
      <c r="L85" s="19" t="s">
        <v>22</v>
      </c>
      <c r="M85" s="19" t="s">
        <v>23</v>
      </c>
      <c r="N85" s="32">
        <v>36000000</v>
      </c>
      <c r="O85" s="42">
        <v>3093212.1999999997</v>
      </c>
    </row>
    <row r="86" spans="1:15" ht="85.5" x14ac:dyDescent="0.2">
      <c r="A86" s="19" t="s">
        <v>31</v>
      </c>
      <c r="B86" s="19" t="s">
        <v>31</v>
      </c>
      <c r="C86" s="19">
        <v>2130504</v>
      </c>
      <c r="D86" s="19" t="s">
        <v>32</v>
      </c>
      <c r="E86" s="19" t="s">
        <v>36</v>
      </c>
      <c r="F86" s="19" t="s">
        <v>36</v>
      </c>
      <c r="G86" s="42">
        <v>55552.31</v>
      </c>
      <c r="H86" s="23"/>
      <c r="I86" s="19" t="s">
        <v>24</v>
      </c>
      <c r="J86" s="19" t="s">
        <v>25</v>
      </c>
      <c r="K86" s="19" t="s">
        <v>26</v>
      </c>
      <c r="L86" s="19" t="s">
        <v>22</v>
      </c>
      <c r="M86" s="19" t="s">
        <v>23</v>
      </c>
      <c r="N86" s="67">
        <v>36000000</v>
      </c>
      <c r="O86" s="42">
        <v>55552.31</v>
      </c>
    </row>
    <row r="87" spans="1:15" ht="71.25" x14ac:dyDescent="0.2">
      <c r="A87" s="19" t="s">
        <v>31</v>
      </c>
      <c r="B87" s="19" t="s">
        <v>31</v>
      </c>
      <c r="C87" s="19">
        <v>2130504</v>
      </c>
      <c r="D87" s="19" t="s">
        <v>32</v>
      </c>
      <c r="E87" s="19" t="s">
        <v>37</v>
      </c>
      <c r="F87" s="19" t="s">
        <v>37</v>
      </c>
      <c r="G87" s="42">
        <v>125860.45</v>
      </c>
      <c r="H87" s="23"/>
      <c r="I87" s="19" t="s">
        <v>24</v>
      </c>
      <c r="J87" s="19" t="s">
        <v>25</v>
      </c>
      <c r="K87" s="19" t="s">
        <v>26</v>
      </c>
      <c r="L87" s="19" t="s">
        <v>22</v>
      </c>
      <c r="M87" s="19" t="s">
        <v>23</v>
      </c>
      <c r="N87" s="67">
        <v>36000000</v>
      </c>
      <c r="O87" s="42">
        <v>125860.45</v>
      </c>
    </row>
    <row r="88" spans="1:15" ht="28.5" x14ac:dyDescent="0.2">
      <c r="A88" s="19" t="s">
        <v>31</v>
      </c>
      <c r="B88" s="19" t="s">
        <v>31</v>
      </c>
      <c r="C88" s="19">
        <v>2130504</v>
      </c>
      <c r="D88" s="19" t="s">
        <v>32</v>
      </c>
      <c r="E88" s="19" t="s">
        <v>38</v>
      </c>
      <c r="F88" s="19" t="s">
        <v>38</v>
      </c>
      <c r="G88" s="42">
        <v>60327.11</v>
      </c>
      <c r="H88" s="23"/>
      <c r="I88" s="19" t="s">
        <v>24</v>
      </c>
      <c r="J88" s="19" t="s">
        <v>25</v>
      </c>
      <c r="K88" s="19" t="s">
        <v>26</v>
      </c>
      <c r="L88" s="19" t="s">
        <v>22</v>
      </c>
      <c r="M88" s="19" t="s">
        <v>23</v>
      </c>
      <c r="N88" s="67">
        <v>36000000</v>
      </c>
      <c r="O88" s="42">
        <v>60327.11</v>
      </c>
    </row>
    <row r="89" spans="1:15" ht="99.75" x14ac:dyDescent="0.2">
      <c r="A89" s="19" t="s">
        <v>31</v>
      </c>
      <c r="B89" s="19" t="s">
        <v>31</v>
      </c>
      <c r="C89" s="19">
        <v>2130504</v>
      </c>
      <c r="D89" s="19" t="s">
        <v>32</v>
      </c>
      <c r="E89" s="19" t="s">
        <v>211</v>
      </c>
      <c r="F89" s="19" t="s">
        <v>140</v>
      </c>
      <c r="G89" s="42">
        <v>1222000</v>
      </c>
      <c r="H89" s="23"/>
      <c r="I89" s="19" t="s">
        <v>24</v>
      </c>
      <c r="J89" s="19" t="s">
        <v>25</v>
      </c>
      <c r="K89" s="19" t="s">
        <v>26</v>
      </c>
      <c r="L89" s="19" t="s">
        <v>22</v>
      </c>
      <c r="M89" s="19" t="s">
        <v>23</v>
      </c>
      <c r="N89" s="32">
        <v>36000000</v>
      </c>
      <c r="O89" s="42">
        <v>1222000</v>
      </c>
    </row>
    <row r="90" spans="1:15" ht="57" x14ac:dyDescent="0.2">
      <c r="A90" s="19" t="s">
        <v>31</v>
      </c>
      <c r="B90" s="19" t="s">
        <v>31</v>
      </c>
      <c r="C90" s="19">
        <v>2130599</v>
      </c>
      <c r="D90" s="19" t="s">
        <v>220</v>
      </c>
      <c r="E90" s="19" t="s">
        <v>29</v>
      </c>
      <c r="F90" s="19" t="s">
        <v>30</v>
      </c>
      <c r="G90" s="46">
        <v>44100</v>
      </c>
      <c r="H90" s="23"/>
      <c r="I90" s="19" t="s">
        <v>24</v>
      </c>
      <c r="J90" s="19" t="s">
        <v>25</v>
      </c>
      <c r="K90" s="19" t="s">
        <v>26</v>
      </c>
      <c r="L90" s="19" t="s">
        <v>22</v>
      </c>
      <c r="M90" s="19" t="s">
        <v>23</v>
      </c>
      <c r="N90" s="32">
        <v>36000000</v>
      </c>
      <c r="O90" s="42">
        <v>44100</v>
      </c>
    </row>
    <row r="91" spans="1:15" ht="57" x14ac:dyDescent="0.2">
      <c r="A91" s="19" t="s">
        <v>31</v>
      </c>
      <c r="B91" s="19" t="s">
        <v>31</v>
      </c>
      <c r="C91" s="19">
        <v>2130504</v>
      </c>
      <c r="D91" s="19" t="s">
        <v>32</v>
      </c>
      <c r="E91" s="19" t="s">
        <v>132</v>
      </c>
      <c r="F91" s="47" t="s">
        <v>146</v>
      </c>
      <c r="G91" s="21">
        <v>2551502.09</v>
      </c>
      <c r="H91" s="48"/>
      <c r="I91" s="19" t="s">
        <v>24</v>
      </c>
      <c r="J91" s="19" t="s">
        <v>25</v>
      </c>
      <c r="K91" s="19" t="s">
        <v>26</v>
      </c>
      <c r="L91" s="19" t="s">
        <v>22</v>
      </c>
      <c r="M91" s="19" t="s">
        <v>23</v>
      </c>
      <c r="N91" s="32">
        <v>36000000</v>
      </c>
      <c r="O91" s="21">
        <v>2551502.09</v>
      </c>
    </row>
    <row r="92" spans="1:15" ht="42.75" x14ac:dyDescent="0.2">
      <c r="A92" s="19" t="s">
        <v>31</v>
      </c>
      <c r="B92" s="19" t="s">
        <v>31</v>
      </c>
      <c r="C92" s="19">
        <v>2130504</v>
      </c>
      <c r="D92" s="19" t="s">
        <v>32</v>
      </c>
      <c r="E92" s="19" t="s">
        <v>233</v>
      </c>
      <c r="F92" s="47" t="s">
        <v>147</v>
      </c>
      <c r="G92" s="49">
        <v>2880174</v>
      </c>
      <c r="H92" s="50"/>
      <c r="I92" s="19" t="s">
        <v>24</v>
      </c>
      <c r="J92" s="19" t="s">
        <v>25</v>
      </c>
      <c r="K92" s="19" t="s">
        <v>26</v>
      </c>
      <c r="L92" s="19" t="s">
        <v>22</v>
      </c>
      <c r="M92" s="19" t="s">
        <v>23</v>
      </c>
      <c r="N92" s="32">
        <v>36000000</v>
      </c>
      <c r="O92" s="49">
        <v>2880174</v>
      </c>
    </row>
    <row r="93" spans="1:15" ht="42.75" x14ac:dyDescent="0.2">
      <c r="A93" s="19" t="s">
        <v>31</v>
      </c>
      <c r="B93" s="19" t="s">
        <v>31</v>
      </c>
      <c r="C93" s="19">
        <v>2130504</v>
      </c>
      <c r="D93" s="19" t="s">
        <v>32</v>
      </c>
      <c r="E93" s="19" t="s">
        <v>234</v>
      </c>
      <c r="F93" s="47" t="s">
        <v>148</v>
      </c>
      <c r="G93" s="49">
        <v>2881174</v>
      </c>
      <c r="H93" s="50"/>
      <c r="I93" s="19" t="s">
        <v>24</v>
      </c>
      <c r="J93" s="19" t="s">
        <v>25</v>
      </c>
      <c r="K93" s="19" t="s">
        <v>26</v>
      </c>
      <c r="L93" s="19" t="s">
        <v>22</v>
      </c>
      <c r="M93" s="19" t="s">
        <v>23</v>
      </c>
      <c r="N93" s="32">
        <v>36000000</v>
      </c>
      <c r="O93" s="49">
        <v>2881174</v>
      </c>
    </row>
    <row r="94" spans="1:15" s="38" customFormat="1" ht="42.75" x14ac:dyDescent="0.2">
      <c r="A94" s="19" t="s">
        <v>31</v>
      </c>
      <c r="B94" s="19" t="s">
        <v>31</v>
      </c>
      <c r="C94" s="19">
        <v>2130504</v>
      </c>
      <c r="D94" s="19" t="s">
        <v>32</v>
      </c>
      <c r="E94" s="19" t="s">
        <v>235</v>
      </c>
      <c r="F94" s="47" t="s">
        <v>148</v>
      </c>
      <c r="G94" s="51">
        <v>2865174</v>
      </c>
      <c r="H94" s="50"/>
      <c r="I94" s="19" t="s">
        <v>24</v>
      </c>
      <c r="J94" s="19" t="s">
        <v>25</v>
      </c>
      <c r="K94" s="19" t="s">
        <v>26</v>
      </c>
      <c r="L94" s="19" t="s">
        <v>22</v>
      </c>
      <c r="M94" s="19" t="s">
        <v>23</v>
      </c>
      <c r="N94" s="32">
        <v>36000000</v>
      </c>
      <c r="O94" s="51">
        <v>2865174</v>
      </c>
    </row>
    <row r="95" spans="1:15" ht="42.75" x14ac:dyDescent="0.2">
      <c r="A95" s="19" t="s">
        <v>31</v>
      </c>
      <c r="B95" s="19" t="s">
        <v>31</v>
      </c>
      <c r="C95" s="19">
        <v>2130504</v>
      </c>
      <c r="D95" s="19" t="s">
        <v>32</v>
      </c>
      <c r="E95" s="19" t="s">
        <v>133</v>
      </c>
      <c r="F95" s="47" t="s">
        <v>149</v>
      </c>
      <c r="G95" s="52">
        <v>2807174</v>
      </c>
      <c r="H95" s="50"/>
      <c r="I95" s="19" t="s">
        <v>24</v>
      </c>
      <c r="J95" s="19" t="s">
        <v>25</v>
      </c>
      <c r="K95" s="19" t="s">
        <v>26</v>
      </c>
      <c r="L95" s="19" t="s">
        <v>22</v>
      </c>
      <c r="M95" s="19" t="s">
        <v>23</v>
      </c>
      <c r="N95" s="32">
        <v>36000000</v>
      </c>
      <c r="O95" s="52">
        <v>2807174</v>
      </c>
    </row>
    <row r="96" spans="1:15" ht="42.75" x14ac:dyDescent="0.2">
      <c r="A96" s="19" t="s">
        <v>31</v>
      </c>
      <c r="B96" s="19" t="s">
        <v>31</v>
      </c>
      <c r="C96" s="19">
        <v>2130504</v>
      </c>
      <c r="D96" s="19" t="s">
        <v>32</v>
      </c>
      <c r="E96" s="19" t="s">
        <v>236</v>
      </c>
      <c r="F96" s="47" t="s">
        <v>150</v>
      </c>
      <c r="G96" s="51">
        <v>2805174</v>
      </c>
      <c r="H96" s="50"/>
      <c r="I96" s="19" t="s">
        <v>24</v>
      </c>
      <c r="J96" s="19" t="s">
        <v>25</v>
      </c>
      <c r="K96" s="19" t="s">
        <v>26</v>
      </c>
      <c r="L96" s="19" t="s">
        <v>22</v>
      </c>
      <c r="M96" s="19" t="s">
        <v>23</v>
      </c>
      <c r="N96" s="32">
        <v>36000000</v>
      </c>
      <c r="O96" s="51">
        <v>2805174</v>
      </c>
    </row>
    <row r="97" spans="1:15" ht="42.75" x14ac:dyDescent="0.2">
      <c r="A97" s="19" t="s">
        <v>31</v>
      </c>
      <c r="B97" s="19" t="s">
        <v>31</v>
      </c>
      <c r="C97" s="19">
        <v>2130504</v>
      </c>
      <c r="D97" s="19" t="s">
        <v>32</v>
      </c>
      <c r="E97" s="19" t="s">
        <v>134</v>
      </c>
      <c r="F97" s="47" t="s">
        <v>148</v>
      </c>
      <c r="G97" s="51">
        <v>2881174</v>
      </c>
      <c r="H97" s="50"/>
      <c r="I97" s="19" t="s">
        <v>24</v>
      </c>
      <c r="J97" s="19" t="s">
        <v>25</v>
      </c>
      <c r="K97" s="19" t="s">
        <v>26</v>
      </c>
      <c r="L97" s="19" t="s">
        <v>22</v>
      </c>
      <c r="M97" s="19" t="s">
        <v>23</v>
      </c>
      <c r="N97" s="32">
        <v>36000000</v>
      </c>
      <c r="O97" s="51">
        <v>2881174</v>
      </c>
    </row>
    <row r="98" spans="1:15" ht="30" customHeight="1" x14ac:dyDescent="0.2">
      <c r="A98" s="78" t="s">
        <v>31</v>
      </c>
      <c r="B98" s="78" t="s">
        <v>31</v>
      </c>
      <c r="C98" s="78">
        <v>2130504</v>
      </c>
      <c r="D98" s="78" t="s">
        <v>32</v>
      </c>
      <c r="E98" s="78" t="s">
        <v>237</v>
      </c>
      <c r="F98" s="78" t="s">
        <v>151</v>
      </c>
      <c r="G98" s="78">
        <v>3021174</v>
      </c>
      <c r="H98" s="78"/>
      <c r="I98" s="19" t="s">
        <v>24</v>
      </c>
      <c r="J98" s="19" t="s">
        <v>25</v>
      </c>
      <c r="K98" s="19" t="s">
        <v>26</v>
      </c>
      <c r="L98" s="19" t="s">
        <v>22</v>
      </c>
      <c r="M98" s="19" t="s">
        <v>23</v>
      </c>
      <c r="N98" s="32">
        <v>36000000</v>
      </c>
      <c r="O98" s="23">
        <v>2074233.5899999999</v>
      </c>
    </row>
    <row r="99" spans="1:15" ht="28.5" x14ac:dyDescent="0.2">
      <c r="A99" s="80"/>
      <c r="B99" s="80"/>
      <c r="C99" s="80"/>
      <c r="D99" s="80"/>
      <c r="E99" s="80"/>
      <c r="F99" s="80"/>
      <c r="G99" s="80"/>
      <c r="H99" s="80"/>
      <c r="I99" s="48" t="s">
        <v>190</v>
      </c>
      <c r="J99" s="19" t="s">
        <v>187</v>
      </c>
      <c r="K99" s="23" t="s">
        <v>177</v>
      </c>
      <c r="L99" s="23" t="s">
        <v>152</v>
      </c>
      <c r="M99" s="19" t="s">
        <v>23</v>
      </c>
      <c r="N99" s="24">
        <v>2832300</v>
      </c>
      <c r="O99" s="92">
        <v>946940.41</v>
      </c>
    </row>
    <row r="100" spans="1:15" x14ac:dyDescent="0.2">
      <c r="A100" s="89" t="s">
        <v>238</v>
      </c>
      <c r="B100" s="89"/>
      <c r="C100" s="39"/>
      <c r="D100" s="40"/>
      <c r="E100" s="40"/>
      <c r="F100" s="41">
        <v>4</v>
      </c>
      <c r="G100" s="53">
        <f>SUM(G101:G104)</f>
        <v>5890711</v>
      </c>
      <c r="H100" s="33"/>
      <c r="I100" s="82" t="s">
        <v>176</v>
      </c>
      <c r="J100" s="82"/>
      <c r="K100" s="82"/>
      <c r="L100" s="82"/>
      <c r="M100" s="82"/>
      <c r="N100" s="82"/>
      <c r="O100" s="40">
        <f>SUM(O101:O104)</f>
        <v>5890711</v>
      </c>
    </row>
    <row r="101" spans="1:15" ht="71.25" x14ac:dyDescent="0.2">
      <c r="A101" s="19" t="s">
        <v>31</v>
      </c>
      <c r="B101" s="19" t="s">
        <v>165</v>
      </c>
      <c r="C101" s="19">
        <v>2130504</v>
      </c>
      <c r="D101" s="19" t="s">
        <v>32</v>
      </c>
      <c r="E101" s="19" t="s">
        <v>229</v>
      </c>
      <c r="F101" s="19" t="s">
        <v>142</v>
      </c>
      <c r="G101" s="23">
        <v>845616</v>
      </c>
      <c r="H101" s="23"/>
      <c r="I101" s="19" t="s">
        <v>19</v>
      </c>
      <c r="J101" s="19" t="s">
        <v>20</v>
      </c>
      <c r="K101" s="23" t="s">
        <v>177</v>
      </c>
      <c r="L101" s="23" t="s">
        <v>22</v>
      </c>
      <c r="M101" s="19" t="s">
        <v>23</v>
      </c>
      <c r="N101" s="24">
        <v>13620000</v>
      </c>
      <c r="O101" s="23">
        <v>845616</v>
      </c>
    </row>
    <row r="102" spans="1:15" ht="71.25" x14ac:dyDescent="0.2">
      <c r="A102" s="19" t="s">
        <v>31</v>
      </c>
      <c r="B102" s="19" t="s">
        <v>168</v>
      </c>
      <c r="C102" s="19">
        <v>2130504</v>
      </c>
      <c r="D102" s="19" t="s">
        <v>32</v>
      </c>
      <c r="E102" s="19" t="s">
        <v>230</v>
      </c>
      <c r="F102" s="19" t="s">
        <v>143</v>
      </c>
      <c r="G102" s="23">
        <v>1470238</v>
      </c>
      <c r="H102" s="23"/>
      <c r="I102" s="19" t="s">
        <v>19</v>
      </c>
      <c r="J102" s="19" t="s">
        <v>20</v>
      </c>
      <c r="K102" s="23" t="s">
        <v>177</v>
      </c>
      <c r="L102" s="23" t="s">
        <v>22</v>
      </c>
      <c r="M102" s="19" t="s">
        <v>23</v>
      </c>
      <c r="N102" s="24">
        <v>13620000</v>
      </c>
      <c r="O102" s="23">
        <v>1470238</v>
      </c>
    </row>
    <row r="103" spans="1:15" ht="71.25" x14ac:dyDescent="0.2">
      <c r="A103" s="19" t="s">
        <v>31</v>
      </c>
      <c r="B103" s="19" t="s">
        <v>167</v>
      </c>
      <c r="C103" s="19">
        <v>2130504</v>
      </c>
      <c r="D103" s="19" t="s">
        <v>32</v>
      </c>
      <c r="E103" s="19" t="s">
        <v>231</v>
      </c>
      <c r="F103" s="19" t="s">
        <v>144</v>
      </c>
      <c r="G103" s="23">
        <v>2185546</v>
      </c>
      <c r="H103" s="23"/>
      <c r="I103" s="19" t="s">
        <v>19</v>
      </c>
      <c r="J103" s="19" t="s">
        <v>20</v>
      </c>
      <c r="K103" s="23" t="s">
        <v>177</v>
      </c>
      <c r="L103" s="23" t="s">
        <v>22</v>
      </c>
      <c r="M103" s="19" t="s">
        <v>23</v>
      </c>
      <c r="N103" s="24">
        <v>13620000</v>
      </c>
      <c r="O103" s="23">
        <v>2185546</v>
      </c>
    </row>
    <row r="104" spans="1:15" ht="71.25" x14ac:dyDescent="0.2">
      <c r="A104" s="19" t="s">
        <v>31</v>
      </c>
      <c r="B104" s="19" t="s">
        <v>159</v>
      </c>
      <c r="C104" s="19">
        <v>2130504</v>
      </c>
      <c r="D104" s="19" t="s">
        <v>32</v>
      </c>
      <c r="E104" s="19" t="s">
        <v>232</v>
      </c>
      <c r="F104" s="19" t="s">
        <v>145</v>
      </c>
      <c r="G104" s="23">
        <v>1389310.9999999998</v>
      </c>
      <c r="H104" s="23"/>
      <c r="I104" s="19" t="s">
        <v>19</v>
      </c>
      <c r="J104" s="19" t="s">
        <v>20</v>
      </c>
      <c r="K104" s="23" t="s">
        <v>177</v>
      </c>
      <c r="L104" s="23" t="s">
        <v>22</v>
      </c>
      <c r="M104" s="19" t="s">
        <v>23</v>
      </c>
      <c r="N104" s="24">
        <v>13620000</v>
      </c>
      <c r="O104" s="23">
        <v>1389310.9999999998</v>
      </c>
    </row>
    <row r="105" spans="1:15" x14ac:dyDescent="0.2">
      <c r="A105" s="83" t="s">
        <v>175</v>
      </c>
      <c r="B105" s="83"/>
      <c r="C105" s="39"/>
      <c r="D105" s="40"/>
      <c r="E105" s="40"/>
      <c r="F105" s="41">
        <v>21</v>
      </c>
      <c r="G105" s="40">
        <f>SUM(G106:G126)</f>
        <v>1729138.4200000002</v>
      </c>
      <c r="H105" s="33"/>
      <c r="I105" s="82" t="s">
        <v>176</v>
      </c>
      <c r="J105" s="82"/>
      <c r="K105" s="82"/>
      <c r="L105" s="82"/>
      <c r="M105" s="82"/>
      <c r="N105" s="82"/>
      <c r="O105" s="40">
        <f>SUM(O106:O126)</f>
        <v>1729138.4200000002</v>
      </c>
    </row>
    <row r="106" spans="1:15" ht="42.75" x14ac:dyDescent="0.2">
      <c r="A106" s="19" t="s">
        <v>169</v>
      </c>
      <c r="B106" s="19" t="s">
        <v>169</v>
      </c>
      <c r="C106" s="19">
        <v>2130599</v>
      </c>
      <c r="D106" s="19" t="s">
        <v>220</v>
      </c>
      <c r="E106" s="19" t="s">
        <v>221</v>
      </c>
      <c r="F106" s="19" t="s">
        <v>223</v>
      </c>
      <c r="G106" s="23">
        <v>21800</v>
      </c>
      <c r="H106" s="33"/>
      <c r="I106" s="19" t="s">
        <v>24</v>
      </c>
      <c r="J106" s="19" t="s">
        <v>25</v>
      </c>
      <c r="K106" s="19" t="s">
        <v>26</v>
      </c>
      <c r="L106" s="19" t="s">
        <v>22</v>
      </c>
      <c r="M106" s="19" t="s">
        <v>23</v>
      </c>
      <c r="N106" s="32">
        <v>36000000</v>
      </c>
      <c r="O106" s="40">
        <v>21800</v>
      </c>
    </row>
    <row r="107" spans="1:15" ht="42.75" x14ac:dyDescent="0.2">
      <c r="A107" s="19" t="s">
        <v>169</v>
      </c>
      <c r="B107" s="19" t="s">
        <v>169</v>
      </c>
      <c r="C107" s="19">
        <v>2130599</v>
      </c>
      <c r="D107" s="19" t="s">
        <v>220</v>
      </c>
      <c r="E107" s="19" t="s">
        <v>222</v>
      </c>
      <c r="F107" s="19" t="s">
        <v>224</v>
      </c>
      <c r="G107" s="23">
        <v>143600</v>
      </c>
      <c r="H107" s="33"/>
      <c r="I107" s="19" t="s">
        <v>24</v>
      </c>
      <c r="J107" s="19" t="s">
        <v>25</v>
      </c>
      <c r="K107" s="19" t="s">
        <v>26</v>
      </c>
      <c r="L107" s="19" t="s">
        <v>22</v>
      </c>
      <c r="M107" s="19" t="s">
        <v>23</v>
      </c>
      <c r="N107" s="32">
        <v>36000000</v>
      </c>
      <c r="O107" s="40">
        <v>143600</v>
      </c>
    </row>
    <row r="108" spans="1:15" ht="71.25" x14ac:dyDescent="0.2">
      <c r="A108" s="19" t="s">
        <v>169</v>
      </c>
      <c r="B108" s="19" t="s">
        <v>169</v>
      </c>
      <c r="C108" s="19">
        <v>2130504</v>
      </c>
      <c r="D108" s="19" t="s">
        <v>32</v>
      </c>
      <c r="E108" s="19" t="s">
        <v>213</v>
      </c>
      <c r="F108" s="19" t="s">
        <v>102</v>
      </c>
      <c r="G108" s="43">
        <v>48062.65</v>
      </c>
      <c r="H108" s="23"/>
      <c r="I108" s="19" t="s">
        <v>19</v>
      </c>
      <c r="J108" s="19" t="s">
        <v>20</v>
      </c>
      <c r="K108" s="23" t="s">
        <v>21</v>
      </c>
      <c r="L108" s="23" t="s">
        <v>22</v>
      </c>
      <c r="M108" s="19" t="s">
        <v>23</v>
      </c>
      <c r="N108" s="24">
        <v>46020000</v>
      </c>
      <c r="O108" s="23">
        <v>48062.65</v>
      </c>
    </row>
    <row r="109" spans="1:15" ht="71.25" x14ac:dyDescent="0.2">
      <c r="A109" s="19" t="s">
        <v>169</v>
      </c>
      <c r="B109" s="19" t="s">
        <v>169</v>
      </c>
      <c r="C109" s="19">
        <v>2130504</v>
      </c>
      <c r="D109" s="19" t="s">
        <v>32</v>
      </c>
      <c r="E109" s="19" t="s">
        <v>103</v>
      </c>
      <c r="F109" s="19" t="s">
        <v>103</v>
      </c>
      <c r="G109" s="43">
        <v>118345.5</v>
      </c>
      <c r="H109" s="23"/>
      <c r="I109" s="19" t="s">
        <v>19</v>
      </c>
      <c r="J109" s="19" t="s">
        <v>20</v>
      </c>
      <c r="K109" s="23" t="s">
        <v>21</v>
      </c>
      <c r="L109" s="23" t="s">
        <v>22</v>
      </c>
      <c r="M109" s="19" t="s">
        <v>23</v>
      </c>
      <c r="N109" s="24">
        <v>46020000</v>
      </c>
      <c r="O109" s="23">
        <v>118345.5</v>
      </c>
    </row>
    <row r="110" spans="1:15" ht="71.25" x14ac:dyDescent="0.2">
      <c r="A110" s="19" t="s">
        <v>169</v>
      </c>
      <c r="B110" s="19" t="s">
        <v>169</v>
      </c>
      <c r="C110" s="19">
        <v>2130504</v>
      </c>
      <c r="D110" s="19" t="s">
        <v>32</v>
      </c>
      <c r="E110" s="19" t="s">
        <v>104</v>
      </c>
      <c r="F110" s="19" t="s">
        <v>104</v>
      </c>
      <c r="G110" s="43">
        <v>50728.799999999996</v>
      </c>
      <c r="H110" s="23"/>
      <c r="I110" s="19" t="s">
        <v>19</v>
      </c>
      <c r="J110" s="19" t="s">
        <v>20</v>
      </c>
      <c r="K110" s="23" t="s">
        <v>21</v>
      </c>
      <c r="L110" s="23" t="s">
        <v>22</v>
      </c>
      <c r="M110" s="19" t="s">
        <v>23</v>
      </c>
      <c r="N110" s="24">
        <v>46020000</v>
      </c>
      <c r="O110" s="23">
        <v>50728.799999999996</v>
      </c>
    </row>
    <row r="111" spans="1:15" ht="71.25" x14ac:dyDescent="0.2">
      <c r="A111" s="19" t="s">
        <v>169</v>
      </c>
      <c r="B111" s="19" t="s">
        <v>169</v>
      </c>
      <c r="C111" s="19">
        <v>2130504</v>
      </c>
      <c r="D111" s="19" t="s">
        <v>32</v>
      </c>
      <c r="E111" s="19" t="s">
        <v>105</v>
      </c>
      <c r="F111" s="19" t="s">
        <v>105</v>
      </c>
      <c r="G111" s="43">
        <v>29790.190000000002</v>
      </c>
      <c r="H111" s="23"/>
      <c r="I111" s="19" t="s">
        <v>19</v>
      </c>
      <c r="J111" s="19" t="s">
        <v>20</v>
      </c>
      <c r="K111" s="23" t="s">
        <v>21</v>
      </c>
      <c r="L111" s="23" t="s">
        <v>22</v>
      </c>
      <c r="M111" s="19" t="s">
        <v>23</v>
      </c>
      <c r="N111" s="24">
        <v>46020000</v>
      </c>
      <c r="O111" s="23">
        <v>29790.190000000002</v>
      </c>
    </row>
    <row r="112" spans="1:15" ht="71.25" x14ac:dyDescent="0.2">
      <c r="A112" s="19" t="s">
        <v>169</v>
      </c>
      <c r="B112" s="19" t="s">
        <v>169</v>
      </c>
      <c r="C112" s="19">
        <v>2130504</v>
      </c>
      <c r="D112" s="19" t="s">
        <v>32</v>
      </c>
      <c r="E112" s="19" t="s">
        <v>106</v>
      </c>
      <c r="F112" s="19" t="s">
        <v>106</v>
      </c>
      <c r="G112" s="43">
        <v>283930.40999999997</v>
      </c>
      <c r="H112" s="23"/>
      <c r="I112" s="19" t="s">
        <v>19</v>
      </c>
      <c r="J112" s="19" t="s">
        <v>20</v>
      </c>
      <c r="K112" s="23" t="s">
        <v>21</v>
      </c>
      <c r="L112" s="23" t="s">
        <v>22</v>
      </c>
      <c r="M112" s="19" t="s">
        <v>23</v>
      </c>
      <c r="N112" s="24">
        <v>46020000</v>
      </c>
      <c r="O112" s="23">
        <v>283930.40999999997</v>
      </c>
    </row>
    <row r="113" spans="1:15" ht="71.25" x14ac:dyDescent="0.2">
      <c r="A113" s="19" t="s">
        <v>169</v>
      </c>
      <c r="B113" s="19" t="s">
        <v>169</v>
      </c>
      <c r="C113" s="19">
        <v>2130504</v>
      </c>
      <c r="D113" s="19" t="s">
        <v>32</v>
      </c>
      <c r="E113" s="19" t="s">
        <v>107</v>
      </c>
      <c r="F113" s="19" t="s">
        <v>107</v>
      </c>
      <c r="G113" s="43">
        <v>132609.73000000001</v>
      </c>
      <c r="H113" s="23"/>
      <c r="I113" s="19" t="s">
        <v>19</v>
      </c>
      <c r="J113" s="19" t="s">
        <v>20</v>
      </c>
      <c r="K113" s="23" t="s">
        <v>21</v>
      </c>
      <c r="L113" s="23" t="s">
        <v>22</v>
      </c>
      <c r="M113" s="19" t="s">
        <v>23</v>
      </c>
      <c r="N113" s="24">
        <v>46020000</v>
      </c>
      <c r="O113" s="23">
        <v>132609.73000000001</v>
      </c>
    </row>
    <row r="114" spans="1:15" ht="71.25" x14ac:dyDescent="0.2">
      <c r="A114" s="19" t="s">
        <v>169</v>
      </c>
      <c r="B114" s="19" t="s">
        <v>169</v>
      </c>
      <c r="C114" s="19">
        <v>2130504</v>
      </c>
      <c r="D114" s="19" t="s">
        <v>32</v>
      </c>
      <c r="E114" s="19" t="s">
        <v>108</v>
      </c>
      <c r="F114" s="19" t="s">
        <v>108</v>
      </c>
      <c r="G114" s="43">
        <v>23435.38</v>
      </c>
      <c r="H114" s="23"/>
      <c r="I114" s="19" t="s">
        <v>19</v>
      </c>
      <c r="J114" s="19" t="s">
        <v>20</v>
      </c>
      <c r="K114" s="23" t="s">
        <v>21</v>
      </c>
      <c r="L114" s="23" t="s">
        <v>22</v>
      </c>
      <c r="M114" s="19" t="s">
        <v>23</v>
      </c>
      <c r="N114" s="24">
        <v>46020000</v>
      </c>
      <c r="O114" s="23">
        <v>23435.38</v>
      </c>
    </row>
    <row r="115" spans="1:15" ht="71.25" x14ac:dyDescent="0.2">
      <c r="A115" s="19" t="s">
        <v>169</v>
      </c>
      <c r="B115" s="19" t="s">
        <v>169</v>
      </c>
      <c r="C115" s="19">
        <v>2130504</v>
      </c>
      <c r="D115" s="19" t="s">
        <v>32</v>
      </c>
      <c r="E115" s="19" t="s">
        <v>109</v>
      </c>
      <c r="F115" s="19" t="s">
        <v>109</v>
      </c>
      <c r="G115" s="43">
        <v>99662.01999999999</v>
      </c>
      <c r="H115" s="23"/>
      <c r="I115" s="19" t="s">
        <v>19</v>
      </c>
      <c r="J115" s="19" t="s">
        <v>20</v>
      </c>
      <c r="K115" s="23" t="s">
        <v>21</v>
      </c>
      <c r="L115" s="23" t="s">
        <v>22</v>
      </c>
      <c r="M115" s="19" t="s">
        <v>23</v>
      </c>
      <c r="N115" s="24">
        <v>46020000</v>
      </c>
      <c r="O115" s="23">
        <v>99662.01999999999</v>
      </c>
    </row>
    <row r="116" spans="1:15" ht="71.25" x14ac:dyDescent="0.2">
      <c r="A116" s="19" t="s">
        <v>169</v>
      </c>
      <c r="B116" s="19" t="s">
        <v>169</v>
      </c>
      <c r="C116" s="19">
        <v>2130504</v>
      </c>
      <c r="D116" s="19" t="s">
        <v>32</v>
      </c>
      <c r="E116" s="19" t="s">
        <v>110</v>
      </c>
      <c r="F116" s="19" t="s">
        <v>110</v>
      </c>
      <c r="G116" s="43">
        <v>144184</v>
      </c>
      <c r="H116" s="23"/>
      <c r="I116" s="19" t="s">
        <v>19</v>
      </c>
      <c r="J116" s="19" t="s">
        <v>20</v>
      </c>
      <c r="K116" s="23" t="s">
        <v>21</v>
      </c>
      <c r="L116" s="23" t="s">
        <v>22</v>
      </c>
      <c r="M116" s="19" t="s">
        <v>23</v>
      </c>
      <c r="N116" s="24">
        <v>46020000</v>
      </c>
      <c r="O116" s="23">
        <v>144184</v>
      </c>
    </row>
    <row r="117" spans="1:15" ht="71.25" x14ac:dyDescent="0.2">
      <c r="A117" s="19" t="s">
        <v>169</v>
      </c>
      <c r="B117" s="19" t="s">
        <v>169</v>
      </c>
      <c r="C117" s="19">
        <v>2130504</v>
      </c>
      <c r="D117" s="19" t="s">
        <v>32</v>
      </c>
      <c r="E117" s="19" t="s">
        <v>111</v>
      </c>
      <c r="F117" s="19" t="s">
        <v>111</v>
      </c>
      <c r="G117" s="43">
        <v>3219</v>
      </c>
      <c r="H117" s="23"/>
      <c r="I117" s="19" t="s">
        <v>19</v>
      </c>
      <c r="J117" s="19" t="s">
        <v>20</v>
      </c>
      <c r="K117" s="23" t="s">
        <v>21</v>
      </c>
      <c r="L117" s="23" t="s">
        <v>22</v>
      </c>
      <c r="M117" s="19" t="s">
        <v>23</v>
      </c>
      <c r="N117" s="24">
        <v>46020000</v>
      </c>
      <c r="O117" s="23">
        <v>3219</v>
      </c>
    </row>
    <row r="118" spans="1:15" ht="71.25" x14ac:dyDescent="0.2">
      <c r="A118" s="19" t="s">
        <v>169</v>
      </c>
      <c r="B118" s="19" t="s">
        <v>169</v>
      </c>
      <c r="C118" s="19">
        <v>2130504</v>
      </c>
      <c r="D118" s="19" t="s">
        <v>32</v>
      </c>
      <c r="E118" s="19" t="s">
        <v>112</v>
      </c>
      <c r="F118" s="19" t="s">
        <v>112</v>
      </c>
      <c r="G118" s="43">
        <v>154083.17000000001</v>
      </c>
      <c r="H118" s="23"/>
      <c r="I118" s="19" t="s">
        <v>19</v>
      </c>
      <c r="J118" s="19" t="s">
        <v>20</v>
      </c>
      <c r="K118" s="23" t="s">
        <v>21</v>
      </c>
      <c r="L118" s="23" t="s">
        <v>22</v>
      </c>
      <c r="M118" s="19" t="s">
        <v>23</v>
      </c>
      <c r="N118" s="24">
        <v>46020000</v>
      </c>
      <c r="O118" s="23">
        <v>154083.17000000001</v>
      </c>
    </row>
    <row r="119" spans="1:15" ht="71.25" x14ac:dyDescent="0.2">
      <c r="A119" s="19" t="s">
        <v>169</v>
      </c>
      <c r="B119" s="19" t="s">
        <v>169</v>
      </c>
      <c r="C119" s="19">
        <v>2130504</v>
      </c>
      <c r="D119" s="19" t="s">
        <v>32</v>
      </c>
      <c r="E119" s="19" t="s">
        <v>113</v>
      </c>
      <c r="F119" s="19" t="s">
        <v>113</v>
      </c>
      <c r="G119" s="43">
        <v>81293.970000000016</v>
      </c>
      <c r="H119" s="23"/>
      <c r="I119" s="19" t="s">
        <v>19</v>
      </c>
      <c r="J119" s="19" t="s">
        <v>20</v>
      </c>
      <c r="K119" s="23" t="s">
        <v>21</v>
      </c>
      <c r="L119" s="23" t="s">
        <v>22</v>
      </c>
      <c r="M119" s="19" t="s">
        <v>23</v>
      </c>
      <c r="N119" s="24">
        <v>46020000</v>
      </c>
      <c r="O119" s="23">
        <v>81293.970000000016</v>
      </c>
    </row>
    <row r="120" spans="1:15" ht="71.25" x14ac:dyDescent="0.2">
      <c r="A120" s="19" t="s">
        <v>169</v>
      </c>
      <c r="B120" s="19" t="s">
        <v>169</v>
      </c>
      <c r="C120" s="19">
        <v>2130504</v>
      </c>
      <c r="D120" s="19" t="s">
        <v>32</v>
      </c>
      <c r="E120" s="19" t="s">
        <v>114</v>
      </c>
      <c r="F120" s="19" t="s">
        <v>114</v>
      </c>
      <c r="G120" s="43">
        <v>71780.759999999995</v>
      </c>
      <c r="H120" s="23"/>
      <c r="I120" s="19" t="s">
        <v>19</v>
      </c>
      <c r="J120" s="19" t="s">
        <v>20</v>
      </c>
      <c r="K120" s="23" t="s">
        <v>21</v>
      </c>
      <c r="L120" s="23" t="s">
        <v>22</v>
      </c>
      <c r="M120" s="19" t="s">
        <v>23</v>
      </c>
      <c r="N120" s="24">
        <v>46020000</v>
      </c>
      <c r="O120" s="23">
        <v>71780.759999999995</v>
      </c>
    </row>
    <row r="121" spans="1:15" ht="71.25" x14ac:dyDescent="0.2">
      <c r="A121" s="19" t="s">
        <v>169</v>
      </c>
      <c r="B121" s="19" t="s">
        <v>169</v>
      </c>
      <c r="C121" s="19">
        <v>2130504</v>
      </c>
      <c r="D121" s="19" t="s">
        <v>32</v>
      </c>
      <c r="E121" s="19" t="s">
        <v>115</v>
      </c>
      <c r="F121" s="19" t="s">
        <v>115</v>
      </c>
      <c r="G121" s="42">
        <v>17420.78</v>
      </c>
      <c r="H121" s="19"/>
      <c r="I121" s="19" t="s">
        <v>19</v>
      </c>
      <c r="J121" s="19" t="s">
        <v>20</v>
      </c>
      <c r="K121" s="23" t="s">
        <v>21</v>
      </c>
      <c r="L121" s="23" t="s">
        <v>22</v>
      </c>
      <c r="M121" s="19" t="s">
        <v>23</v>
      </c>
      <c r="N121" s="24">
        <v>46020000</v>
      </c>
      <c r="O121" s="23">
        <v>17420.78</v>
      </c>
    </row>
    <row r="122" spans="1:15" ht="71.25" x14ac:dyDescent="0.2">
      <c r="A122" s="19" t="s">
        <v>169</v>
      </c>
      <c r="B122" s="19" t="s">
        <v>169</v>
      </c>
      <c r="C122" s="19">
        <v>2130504</v>
      </c>
      <c r="D122" s="19" t="s">
        <v>32</v>
      </c>
      <c r="E122" s="19" t="s">
        <v>116</v>
      </c>
      <c r="F122" s="19" t="s">
        <v>116</v>
      </c>
      <c r="G122" s="43">
        <v>210292.06</v>
      </c>
      <c r="H122" s="23"/>
      <c r="I122" s="19" t="s">
        <v>19</v>
      </c>
      <c r="J122" s="19" t="s">
        <v>20</v>
      </c>
      <c r="K122" s="23" t="s">
        <v>21</v>
      </c>
      <c r="L122" s="23" t="s">
        <v>22</v>
      </c>
      <c r="M122" s="19" t="s">
        <v>23</v>
      </c>
      <c r="N122" s="24">
        <v>46020000</v>
      </c>
      <c r="O122" s="23">
        <v>210292.06</v>
      </c>
    </row>
    <row r="123" spans="1:15" ht="57" x14ac:dyDescent="0.2">
      <c r="A123" s="19" t="s">
        <v>169</v>
      </c>
      <c r="B123" s="19" t="s">
        <v>169</v>
      </c>
      <c r="C123" s="19">
        <v>2130599</v>
      </c>
      <c r="D123" s="19" t="s">
        <v>220</v>
      </c>
      <c r="E123" s="19" t="s">
        <v>225</v>
      </c>
      <c r="F123" s="19" t="s">
        <v>117</v>
      </c>
      <c r="G123" s="43">
        <v>11800</v>
      </c>
      <c r="H123" s="23"/>
      <c r="I123" s="19" t="s">
        <v>24</v>
      </c>
      <c r="J123" s="19" t="s">
        <v>25</v>
      </c>
      <c r="K123" s="19" t="s">
        <v>26</v>
      </c>
      <c r="L123" s="19" t="s">
        <v>22</v>
      </c>
      <c r="M123" s="19" t="s">
        <v>23</v>
      </c>
      <c r="N123" s="32">
        <v>36000000</v>
      </c>
      <c r="O123" s="23">
        <v>11800</v>
      </c>
    </row>
    <row r="124" spans="1:15" ht="57" x14ac:dyDescent="0.2">
      <c r="A124" s="19" t="s">
        <v>169</v>
      </c>
      <c r="B124" s="19" t="s">
        <v>169</v>
      </c>
      <c r="C124" s="19">
        <v>2130599</v>
      </c>
      <c r="D124" s="19" t="s">
        <v>220</v>
      </c>
      <c r="E124" s="19" t="s">
        <v>118</v>
      </c>
      <c r="F124" s="19" t="s">
        <v>118</v>
      </c>
      <c r="G124" s="43">
        <v>10100</v>
      </c>
      <c r="H124" s="23"/>
      <c r="I124" s="19" t="s">
        <v>24</v>
      </c>
      <c r="J124" s="19" t="s">
        <v>25</v>
      </c>
      <c r="K124" s="19" t="s">
        <v>26</v>
      </c>
      <c r="L124" s="19" t="s">
        <v>22</v>
      </c>
      <c r="M124" s="19" t="s">
        <v>23</v>
      </c>
      <c r="N124" s="32">
        <v>36000000</v>
      </c>
      <c r="O124" s="23">
        <v>10100</v>
      </c>
    </row>
    <row r="125" spans="1:15" ht="42.75" x14ac:dyDescent="0.2">
      <c r="A125" s="19" t="s">
        <v>169</v>
      </c>
      <c r="B125" s="19" t="s">
        <v>169</v>
      </c>
      <c r="C125" s="19">
        <v>2130599</v>
      </c>
      <c r="D125" s="19" t="s">
        <v>220</v>
      </c>
      <c r="E125" s="19" t="s">
        <v>119</v>
      </c>
      <c r="F125" s="19" t="s">
        <v>119</v>
      </c>
      <c r="G125" s="43">
        <v>66700</v>
      </c>
      <c r="H125" s="23"/>
      <c r="I125" s="19" t="s">
        <v>24</v>
      </c>
      <c r="J125" s="19" t="s">
        <v>25</v>
      </c>
      <c r="K125" s="19" t="s">
        <v>26</v>
      </c>
      <c r="L125" s="19" t="s">
        <v>22</v>
      </c>
      <c r="M125" s="19" t="s">
        <v>23</v>
      </c>
      <c r="N125" s="32">
        <v>36000000</v>
      </c>
      <c r="O125" s="23">
        <v>66700</v>
      </c>
    </row>
    <row r="126" spans="1:15" ht="28.5" x14ac:dyDescent="0.2">
      <c r="A126" s="19" t="s">
        <v>169</v>
      </c>
      <c r="B126" s="19" t="s">
        <v>169</v>
      </c>
      <c r="C126" s="19">
        <v>2130599</v>
      </c>
      <c r="D126" s="19" t="s">
        <v>220</v>
      </c>
      <c r="E126" s="19" t="s">
        <v>120</v>
      </c>
      <c r="F126" s="19" t="s">
        <v>120</v>
      </c>
      <c r="G126" s="43">
        <v>6300</v>
      </c>
      <c r="H126" s="23"/>
      <c r="I126" s="19" t="s">
        <v>24</v>
      </c>
      <c r="J126" s="19" t="s">
        <v>25</v>
      </c>
      <c r="K126" s="19" t="s">
        <v>26</v>
      </c>
      <c r="L126" s="19" t="s">
        <v>22</v>
      </c>
      <c r="M126" s="19" t="s">
        <v>23</v>
      </c>
      <c r="N126" s="32">
        <v>36000000</v>
      </c>
      <c r="O126" s="23">
        <v>6300</v>
      </c>
    </row>
    <row r="127" spans="1:15" x14ac:dyDescent="0.2">
      <c r="A127" s="89" t="s">
        <v>239</v>
      </c>
      <c r="B127" s="89"/>
      <c r="C127" s="39"/>
      <c r="D127" s="40"/>
      <c r="E127" s="40"/>
      <c r="F127" s="41">
        <v>15</v>
      </c>
      <c r="G127" s="40">
        <f>SUM(G128:G170)</f>
        <v>9070767.7999999989</v>
      </c>
      <c r="H127" s="40"/>
      <c r="I127" s="82" t="s">
        <v>176</v>
      </c>
      <c r="J127" s="82"/>
      <c r="K127" s="82"/>
      <c r="L127" s="82"/>
      <c r="M127" s="82"/>
      <c r="N127" s="82"/>
      <c r="O127" s="40">
        <f>SUM(O128:O170)</f>
        <v>9070767.7999999989</v>
      </c>
    </row>
    <row r="128" spans="1:15" ht="71.25" x14ac:dyDescent="0.2">
      <c r="A128" s="19" t="s">
        <v>169</v>
      </c>
      <c r="B128" s="19" t="s">
        <v>163</v>
      </c>
      <c r="C128" s="19">
        <v>2130504</v>
      </c>
      <c r="D128" s="19" t="s">
        <v>32</v>
      </c>
      <c r="E128" s="19" t="s">
        <v>226</v>
      </c>
      <c r="F128" s="62" t="s">
        <v>298</v>
      </c>
      <c r="G128" s="51">
        <v>751193.78</v>
      </c>
      <c r="H128" s="54"/>
      <c r="I128" s="19" t="s">
        <v>19</v>
      </c>
      <c r="J128" s="19" t="s">
        <v>20</v>
      </c>
      <c r="K128" s="23" t="s">
        <v>21</v>
      </c>
      <c r="L128" s="23" t="s">
        <v>22</v>
      </c>
      <c r="M128" s="19" t="s">
        <v>23</v>
      </c>
      <c r="N128" s="24">
        <v>46020000</v>
      </c>
      <c r="O128" s="51">
        <v>751193.78</v>
      </c>
    </row>
    <row r="129" spans="1:16" ht="71.25" x14ac:dyDescent="0.2">
      <c r="A129" s="19" t="s">
        <v>169</v>
      </c>
      <c r="B129" s="19" t="s">
        <v>163</v>
      </c>
      <c r="C129" s="19">
        <v>2130504</v>
      </c>
      <c r="D129" s="19" t="str">
        <f>B128:B131</f>
        <v>水寨镇</v>
      </c>
      <c r="E129" s="47" t="s">
        <v>121</v>
      </c>
      <c r="F129" s="62" t="s">
        <v>299</v>
      </c>
      <c r="G129" s="55">
        <v>253905.03</v>
      </c>
      <c r="H129" s="51"/>
      <c r="I129" s="19" t="s">
        <v>19</v>
      </c>
      <c r="J129" s="19" t="s">
        <v>20</v>
      </c>
      <c r="K129" s="23" t="s">
        <v>21</v>
      </c>
      <c r="L129" s="23" t="s">
        <v>22</v>
      </c>
      <c r="M129" s="19" t="s">
        <v>23</v>
      </c>
      <c r="N129" s="24">
        <v>46020000</v>
      </c>
      <c r="O129" s="51">
        <v>253905.03</v>
      </c>
    </row>
    <row r="130" spans="1:16" ht="71.25" x14ac:dyDescent="0.2">
      <c r="A130" s="19" t="s">
        <v>169</v>
      </c>
      <c r="B130" s="19" t="s">
        <v>167</v>
      </c>
      <c r="C130" s="19">
        <v>2130504</v>
      </c>
      <c r="D130" s="19" t="s">
        <v>32</v>
      </c>
      <c r="E130" s="47" t="s">
        <v>227</v>
      </c>
      <c r="F130" s="62" t="s">
        <v>300</v>
      </c>
      <c r="G130" s="55">
        <v>266746.06</v>
      </c>
      <c r="H130" s="51"/>
      <c r="I130" s="19" t="s">
        <v>19</v>
      </c>
      <c r="J130" s="19" t="s">
        <v>20</v>
      </c>
      <c r="K130" s="23" t="s">
        <v>21</v>
      </c>
      <c r="L130" s="23" t="s">
        <v>22</v>
      </c>
      <c r="M130" s="19" t="s">
        <v>23</v>
      </c>
      <c r="N130" s="24">
        <v>46020000</v>
      </c>
      <c r="O130" s="51">
        <v>266746.06</v>
      </c>
    </row>
    <row r="131" spans="1:16" ht="71.25" x14ac:dyDescent="0.2">
      <c r="A131" s="19" t="s">
        <v>169</v>
      </c>
      <c r="B131" s="19" t="s">
        <v>162</v>
      </c>
      <c r="C131" s="19">
        <v>2130504</v>
      </c>
      <c r="D131" s="19" t="s">
        <v>32</v>
      </c>
      <c r="E131" s="47" t="s">
        <v>314</v>
      </c>
      <c r="F131" s="62" t="s">
        <v>301</v>
      </c>
      <c r="G131" s="55">
        <v>485750.78</v>
      </c>
      <c r="H131" s="51"/>
      <c r="I131" s="19" t="s">
        <v>19</v>
      </c>
      <c r="J131" s="19" t="s">
        <v>20</v>
      </c>
      <c r="K131" s="23" t="s">
        <v>21</v>
      </c>
      <c r="L131" s="23" t="s">
        <v>22</v>
      </c>
      <c r="M131" s="19" t="s">
        <v>23</v>
      </c>
      <c r="N131" s="24">
        <v>46020000</v>
      </c>
      <c r="O131" s="51">
        <v>485750.78</v>
      </c>
    </row>
    <row r="132" spans="1:16" ht="71.25" x14ac:dyDescent="0.2">
      <c r="A132" s="78" t="s">
        <v>169</v>
      </c>
      <c r="B132" s="78" t="s">
        <v>228</v>
      </c>
      <c r="C132" s="78">
        <v>2130504</v>
      </c>
      <c r="D132" s="78" t="s">
        <v>32</v>
      </c>
      <c r="E132" s="78" t="s">
        <v>313</v>
      </c>
      <c r="F132" s="78" t="s">
        <v>302</v>
      </c>
      <c r="G132" s="78">
        <v>440435.41</v>
      </c>
      <c r="H132" s="78"/>
      <c r="I132" s="19" t="s">
        <v>294</v>
      </c>
      <c r="J132" s="19" t="s">
        <v>20</v>
      </c>
      <c r="K132" s="23" t="s">
        <v>21</v>
      </c>
      <c r="L132" s="23" t="s">
        <v>22</v>
      </c>
      <c r="M132" s="19" t="s">
        <v>23</v>
      </c>
      <c r="N132" s="24">
        <v>46020000</v>
      </c>
      <c r="O132" s="51">
        <v>313316.45</v>
      </c>
    </row>
    <row r="133" spans="1:16" ht="71.25" x14ac:dyDescent="0.2">
      <c r="A133" s="80"/>
      <c r="B133" s="80"/>
      <c r="C133" s="80"/>
      <c r="D133" s="80"/>
      <c r="E133" s="80"/>
      <c r="F133" s="80"/>
      <c r="G133" s="80"/>
      <c r="H133" s="80"/>
      <c r="I133" s="19" t="s">
        <v>19</v>
      </c>
      <c r="J133" s="19" t="s">
        <v>20</v>
      </c>
      <c r="K133" s="23" t="s">
        <v>177</v>
      </c>
      <c r="L133" s="23" t="s">
        <v>22</v>
      </c>
      <c r="M133" s="19" t="s">
        <v>23</v>
      </c>
      <c r="N133" s="24">
        <v>13620000</v>
      </c>
      <c r="O133" s="51">
        <v>127118.96</v>
      </c>
    </row>
    <row r="134" spans="1:16" ht="90" x14ac:dyDescent="0.2">
      <c r="A134" s="19" t="s">
        <v>169</v>
      </c>
      <c r="B134" s="19" t="s">
        <v>296</v>
      </c>
      <c r="C134" s="19">
        <v>2130504</v>
      </c>
      <c r="D134" s="19" t="s">
        <v>32</v>
      </c>
      <c r="E134" s="19" t="s">
        <v>122</v>
      </c>
      <c r="F134" s="62" t="s">
        <v>303</v>
      </c>
      <c r="G134" s="56">
        <v>758993.63</v>
      </c>
      <c r="H134" s="57"/>
      <c r="I134" s="19" t="s">
        <v>19</v>
      </c>
      <c r="J134" s="19" t="s">
        <v>20</v>
      </c>
      <c r="K134" s="23" t="s">
        <v>177</v>
      </c>
      <c r="L134" s="23" t="s">
        <v>22</v>
      </c>
      <c r="M134" s="19" t="s">
        <v>23</v>
      </c>
      <c r="N134" s="24">
        <v>13620000</v>
      </c>
      <c r="O134" s="56">
        <v>758993.63</v>
      </c>
    </row>
    <row r="135" spans="1:16" ht="71.25" x14ac:dyDescent="0.2">
      <c r="A135" s="78" t="s">
        <v>169</v>
      </c>
      <c r="B135" s="78" t="s">
        <v>295</v>
      </c>
      <c r="C135" s="78">
        <v>2130504</v>
      </c>
      <c r="D135" s="78" t="s">
        <v>32</v>
      </c>
      <c r="E135" s="78" t="s">
        <v>123</v>
      </c>
      <c r="F135" s="78" t="s">
        <v>304</v>
      </c>
      <c r="G135" s="78">
        <v>717010.16</v>
      </c>
      <c r="H135" s="78"/>
      <c r="I135" s="19" t="s">
        <v>19</v>
      </c>
      <c r="J135" s="19" t="s">
        <v>20</v>
      </c>
      <c r="K135" s="23" t="s">
        <v>177</v>
      </c>
      <c r="L135" s="23" t="s">
        <v>22</v>
      </c>
      <c r="M135" s="19" t="s">
        <v>23</v>
      </c>
      <c r="N135" s="24">
        <v>13620000</v>
      </c>
      <c r="O135" s="51">
        <v>648383.52</v>
      </c>
      <c r="P135" s="58"/>
    </row>
    <row r="136" spans="1:16" ht="42.75" x14ac:dyDescent="0.2">
      <c r="A136" s="80"/>
      <c r="B136" s="80"/>
      <c r="C136" s="80"/>
      <c r="D136" s="80"/>
      <c r="E136" s="80"/>
      <c r="F136" s="80"/>
      <c r="G136" s="80"/>
      <c r="H136" s="80"/>
      <c r="I136" s="19" t="s">
        <v>189</v>
      </c>
      <c r="J136" s="19" t="s">
        <v>183</v>
      </c>
      <c r="K136" s="19" t="s">
        <v>177</v>
      </c>
      <c r="L136" s="19" t="s">
        <v>184</v>
      </c>
      <c r="M136" s="19" t="s">
        <v>23</v>
      </c>
      <c r="N136" s="32">
        <v>1060000</v>
      </c>
      <c r="O136" s="51">
        <v>68626.640000000014</v>
      </c>
      <c r="P136" s="58"/>
    </row>
    <row r="137" spans="1:16" ht="78.75" x14ac:dyDescent="0.2">
      <c r="A137" s="57" t="s">
        <v>169</v>
      </c>
      <c r="B137" s="57" t="s">
        <v>155</v>
      </c>
      <c r="C137" s="57">
        <v>2130504</v>
      </c>
      <c r="D137" s="57" t="s">
        <v>32</v>
      </c>
      <c r="E137" s="57" t="s">
        <v>124</v>
      </c>
      <c r="F137" s="62" t="s">
        <v>305</v>
      </c>
      <c r="G137" s="57">
        <v>601567.41</v>
      </c>
      <c r="H137" s="57"/>
      <c r="I137" s="19" t="s">
        <v>189</v>
      </c>
      <c r="J137" s="19" t="s">
        <v>183</v>
      </c>
      <c r="K137" s="19" t="s">
        <v>177</v>
      </c>
      <c r="L137" s="19" t="s">
        <v>184</v>
      </c>
      <c r="M137" s="19" t="s">
        <v>23</v>
      </c>
      <c r="N137" s="32">
        <v>1060000</v>
      </c>
      <c r="O137" s="19">
        <v>601567.41</v>
      </c>
      <c r="P137" s="58"/>
    </row>
    <row r="138" spans="1:16" ht="57" x14ac:dyDescent="0.2">
      <c r="A138" s="65" t="s">
        <v>169</v>
      </c>
      <c r="B138" s="65" t="s">
        <v>155</v>
      </c>
      <c r="C138" s="65">
        <v>2130504</v>
      </c>
      <c r="D138" s="65" t="s">
        <v>32</v>
      </c>
      <c r="E138" s="65" t="s">
        <v>125</v>
      </c>
      <c r="F138" s="65" t="s">
        <v>306</v>
      </c>
      <c r="G138" s="65">
        <v>280741.27</v>
      </c>
      <c r="H138" s="65"/>
      <c r="I138" s="19" t="s">
        <v>189</v>
      </c>
      <c r="J138" s="19" t="s">
        <v>183</v>
      </c>
      <c r="K138" s="19" t="s">
        <v>177</v>
      </c>
      <c r="L138" s="19" t="s">
        <v>184</v>
      </c>
      <c r="M138" s="19" t="s">
        <v>23</v>
      </c>
      <c r="N138" s="32">
        <v>1060000</v>
      </c>
      <c r="O138" s="65">
        <v>280741.27</v>
      </c>
    </row>
    <row r="139" spans="1:16" ht="42.75" x14ac:dyDescent="0.2">
      <c r="A139" s="78" t="s">
        <v>169</v>
      </c>
      <c r="B139" s="78" t="s">
        <v>160</v>
      </c>
      <c r="C139" s="78">
        <v>2130504</v>
      </c>
      <c r="D139" s="78" t="s">
        <v>32</v>
      </c>
      <c r="E139" s="78" t="s">
        <v>126</v>
      </c>
      <c r="F139" s="78" t="s">
        <v>307</v>
      </c>
      <c r="G139" s="78">
        <v>1551940.93</v>
      </c>
      <c r="H139" s="78"/>
      <c r="I139" s="19" t="s">
        <v>189</v>
      </c>
      <c r="J139" s="19" t="s">
        <v>183</v>
      </c>
      <c r="K139" s="19" t="s">
        <v>177</v>
      </c>
      <c r="L139" s="19" t="s">
        <v>184</v>
      </c>
      <c r="M139" s="19" t="s">
        <v>23</v>
      </c>
      <c r="N139" s="67">
        <v>1060000</v>
      </c>
      <c r="O139" s="57">
        <v>109064.67999999993</v>
      </c>
    </row>
    <row r="140" spans="1:16" ht="42.75" x14ac:dyDescent="0.2">
      <c r="A140" s="80"/>
      <c r="B140" s="80"/>
      <c r="C140" s="80"/>
      <c r="D140" s="80"/>
      <c r="E140" s="80"/>
      <c r="F140" s="80"/>
      <c r="G140" s="80"/>
      <c r="H140" s="80"/>
      <c r="I140" s="19" t="s">
        <v>188</v>
      </c>
      <c r="J140" s="19" t="s">
        <v>182</v>
      </c>
      <c r="K140" s="19" t="s">
        <v>177</v>
      </c>
      <c r="L140" s="19" t="s">
        <v>169</v>
      </c>
      <c r="M140" s="19" t="s">
        <v>23</v>
      </c>
      <c r="N140" s="67">
        <v>2160000</v>
      </c>
      <c r="O140" s="65">
        <v>1442876.25</v>
      </c>
    </row>
    <row r="141" spans="1:16" ht="30.75" customHeight="1" x14ac:dyDescent="0.2">
      <c r="A141" s="78" t="s">
        <v>169</v>
      </c>
      <c r="B141" s="78" t="s">
        <v>297</v>
      </c>
      <c r="C141" s="78">
        <v>2130504</v>
      </c>
      <c r="D141" s="78" t="s">
        <v>32</v>
      </c>
      <c r="E141" s="78" t="s">
        <v>127</v>
      </c>
      <c r="F141" s="78" t="s">
        <v>308</v>
      </c>
      <c r="G141" s="78">
        <v>919282.08</v>
      </c>
      <c r="H141" s="78"/>
      <c r="I141" s="19" t="s">
        <v>188</v>
      </c>
      <c r="J141" s="19" t="s">
        <v>182</v>
      </c>
      <c r="K141" s="19" t="s">
        <v>177</v>
      </c>
      <c r="L141" s="19" t="s">
        <v>169</v>
      </c>
      <c r="M141" s="19" t="s">
        <v>23</v>
      </c>
      <c r="N141" s="32">
        <v>2160000</v>
      </c>
      <c r="O141" s="19">
        <v>717123.75</v>
      </c>
    </row>
    <row r="142" spans="1:16" ht="30.75" customHeight="1" x14ac:dyDescent="0.2">
      <c r="A142" s="79"/>
      <c r="B142" s="79"/>
      <c r="C142" s="79"/>
      <c r="D142" s="79"/>
      <c r="E142" s="79"/>
      <c r="F142" s="79"/>
      <c r="G142" s="79"/>
      <c r="H142" s="79"/>
      <c r="I142" s="19" t="s">
        <v>191</v>
      </c>
      <c r="J142" s="19" t="s">
        <v>185</v>
      </c>
      <c r="K142" s="23" t="s">
        <v>21</v>
      </c>
      <c r="L142" s="23" t="s">
        <v>186</v>
      </c>
      <c r="M142" s="19" t="s">
        <v>23</v>
      </c>
      <c r="N142" s="24">
        <v>280000</v>
      </c>
      <c r="O142" s="19">
        <f>G141-O141</f>
        <v>202158.32999999996</v>
      </c>
    </row>
    <row r="143" spans="1:16" ht="30.75" customHeight="1" x14ac:dyDescent="0.2">
      <c r="A143" s="90" t="s">
        <v>169</v>
      </c>
      <c r="B143" s="90" t="s">
        <v>168</v>
      </c>
      <c r="C143" s="90">
        <v>2130504</v>
      </c>
      <c r="D143" s="90" t="s">
        <v>32</v>
      </c>
      <c r="E143" s="90" t="s">
        <v>128</v>
      </c>
      <c r="F143" s="91" t="s">
        <v>309</v>
      </c>
      <c r="G143" s="90">
        <v>704063.18</v>
      </c>
      <c r="H143" s="90"/>
      <c r="I143" s="19" t="s">
        <v>191</v>
      </c>
      <c r="J143" s="19" t="s">
        <v>185</v>
      </c>
      <c r="K143" s="23" t="s">
        <v>21</v>
      </c>
      <c r="L143" s="23" t="s">
        <v>186</v>
      </c>
      <c r="M143" s="19" t="s">
        <v>23</v>
      </c>
      <c r="N143" s="66">
        <v>280000</v>
      </c>
      <c r="O143" s="19">
        <f>N142-O142</f>
        <v>77841.670000000042</v>
      </c>
    </row>
    <row r="144" spans="1:16" ht="30.75" customHeight="1" x14ac:dyDescent="0.2">
      <c r="A144" s="90"/>
      <c r="B144" s="90"/>
      <c r="C144" s="90"/>
      <c r="D144" s="90"/>
      <c r="E144" s="90"/>
      <c r="F144" s="91"/>
      <c r="G144" s="90"/>
      <c r="H144" s="90"/>
      <c r="I144" s="19" t="s">
        <v>191</v>
      </c>
      <c r="J144" s="19" t="s">
        <v>185</v>
      </c>
      <c r="K144" s="19" t="s">
        <v>177</v>
      </c>
      <c r="L144" s="19" t="s">
        <v>186</v>
      </c>
      <c r="M144" s="19" t="s">
        <v>23</v>
      </c>
      <c r="N144" s="67">
        <v>80000</v>
      </c>
      <c r="O144" s="19">
        <v>80000</v>
      </c>
    </row>
    <row r="145" spans="1:15" ht="28.5" x14ac:dyDescent="0.2">
      <c r="A145" s="90"/>
      <c r="B145" s="90"/>
      <c r="C145" s="90"/>
      <c r="D145" s="90"/>
      <c r="E145" s="90"/>
      <c r="F145" s="91"/>
      <c r="G145" s="90"/>
      <c r="H145" s="90"/>
      <c r="I145" s="48" t="s">
        <v>190</v>
      </c>
      <c r="J145" s="19" t="s">
        <v>187</v>
      </c>
      <c r="K145" s="23" t="s">
        <v>177</v>
      </c>
      <c r="L145" s="23" t="s">
        <v>152</v>
      </c>
      <c r="M145" s="19" t="s">
        <v>23</v>
      </c>
      <c r="N145" s="24">
        <v>2832300</v>
      </c>
      <c r="O145" s="57">
        <f>G143-O143-O144</f>
        <v>546221.51</v>
      </c>
    </row>
    <row r="146" spans="1:15" ht="171" x14ac:dyDescent="0.2">
      <c r="A146" s="65" t="s">
        <v>169</v>
      </c>
      <c r="B146" s="65" t="s">
        <v>168</v>
      </c>
      <c r="C146" s="65">
        <v>2130504</v>
      </c>
      <c r="D146" s="65" t="s">
        <v>32</v>
      </c>
      <c r="E146" s="65" t="s">
        <v>129</v>
      </c>
      <c r="F146" s="65" t="s">
        <v>310</v>
      </c>
      <c r="G146" s="65">
        <v>773905.31</v>
      </c>
      <c r="H146" s="65"/>
      <c r="I146" s="48" t="s">
        <v>190</v>
      </c>
      <c r="J146" s="19" t="s">
        <v>187</v>
      </c>
      <c r="K146" s="23" t="s">
        <v>177</v>
      </c>
      <c r="L146" s="23" t="s">
        <v>152</v>
      </c>
      <c r="M146" s="19" t="s">
        <v>23</v>
      </c>
      <c r="N146" s="24">
        <v>2832300</v>
      </c>
      <c r="O146" s="23">
        <v>773905.31</v>
      </c>
    </row>
    <row r="147" spans="1:15" ht="45" x14ac:dyDescent="0.2">
      <c r="A147" s="19" t="s">
        <v>169</v>
      </c>
      <c r="B147" s="19" t="s">
        <v>166</v>
      </c>
      <c r="C147" s="19">
        <v>2130504</v>
      </c>
      <c r="D147" s="19" t="s">
        <v>32</v>
      </c>
      <c r="E147" s="19" t="s">
        <v>130</v>
      </c>
      <c r="F147" s="62" t="s">
        <v>311</v>
      </c>
      <c r="G147" s="19">
        <v>171511.86</v>
      </c>
      <c r="H147" s="19"/>
      <c r="I147" s="48" t="s">
        <v>190</v>
      </c>
      <c r="J147" s="19" t="s">
        <v>187</v>
      </c>
      <c r="K147" s="23" t="s">
        <v>177</v>
      </c>
      <c r="L147" s="23" t="s">
        <v>152</v>
      </c>
      <c r="M147" s="19" t="s">
        <v>23</v>
      </c>
      <c r="N147" s="24">
        <v>2832300</v>
      </c>
      <c r="O147" s="23">
        <v>171511.86</v>
      </c>
    </row>
    <row r="148" spans="1:15" ht="28.5" x14ac:dyDescent="0.2">
      <c r="A148" s="19" t="s">
        <v>169</v>
      </c>
      <c r="B148" s="19" t="s">
        <v>161</v>
      </c>
      <c r="C148" s="19">
        <v>2130504</v>
      </c>
      <c r="D148" s="19" t="s">
        <v>32</v>
      </c>
      <c r="E148" s="19" t="s">
        <v>131</v>
      </c>
      <c r="F148" s="62" t="s">
        <v>312</v>
      </c>
      <c r="G148" s="19">
        <v>393720.91</v>
      </c>
      <c r="H148" s="19"/>
      <c r="I148" s="48" t="s">
        <v>190</v>
      </c>
      <c r="J148" s="19" t="s">
        <v>187</v>
      </c>
      <c r="K148" s="23" t="s">
        <v>177</v>
      </c>
      <c r="L148" s="23" t="s">
        <v>152</v>
      </c>
      <c r="M148" s="19" t="s">
        <v>23</v>
      </c>
      <c r="N148" s="24">
        <v>2832300</v>
      </c>
      <c r="O148" s="23">
        <v>393720.91</v>
      </c>
    </row>
    <row r="149" spans="1:15" x14ac:dyDescent="0.15">
      <c r="A149" s="59"/>
      <c r="E149" s="59"/>
      <c r="F149" s="59"/>
      <c r="G149" s="60"/>
    </row>
    <row r="150" spans="1:15" x14ac:dyDescent="0.15">
      <c r="A150" s="59"/>
      <c r="E150" s="59"/>
      <c r="F150" s="59"/>
      <c r="G150" s="60"/>
    </row>
    <row r="151" spans="1:15" x14ac:dyDescent="0.15">
      <c r="A151" s="59"/>
      <c r="E151" s="59"/>
      <c r="F151" s="59"/>
      <c r="G151" s="60"/>
    </row>
    <row r="152" spans="1:15" x14ac:dyDescent="0.15">
      <c r="A152" s="59"/>
      <c r="F152" s="59"/>
      <c r="G152" s="60"/>
    </row>
    <row r="153" spans="1:15" x14ac:dyDescent="0.15">
      <c r="A153" s="59"/>
      <c r="F153" s="59"/>
      <c r="G153" s="60"/>
    </row>
    <row r="154" spans="1:15" x14ac:dyDescent="0.15">
      <c r="A154" s="59"/>
      <c r="G154" s="60"/>
    </row>
    <row r="155" spans="1:15" x14ac:dyDescent="0.15">
      <c r="A155" s="59"/>
      <c r="G155" s="60"/>
    </row>
    <row r="156" spans="1:15" x14ac:dyDescent="0.15">
      <c r="G156" s="60"/>
    </row>
    <row r="157" spans="1:15" x14ac:dyDescent="0.15">
      <c r="G157" s="60"/>
    </row>
    <row r="158" spans="1:15" x14ac:dyDescent="0.15">
      <c r="A158" s="59"/>
      <c r="E158" s="59"/>
      <c r="F158" s="59"/>
      <c r="G158" s="60"/>
    </row>
    <row r="159" spans="1:15" x14ac:dyDescent="0.15">
      <c r="A159" s="59"/>
      <c r="E159" s="59"/>
      <c r="F159" s="59"/>
      <c r="G159" s="60"/>
    </row>
    <row r="160" spans="1:15" x14ac:dyDescent="0.15">
      <c r="A160" s="59"/>
      <c r="G160" s="60"/>
    </row>
    <row r="161" spans="7:7" x14ac:dyDescent="0.15">
      <c r="G161" s="60"/>
    </row>
    <row r="162" spans="7:7" x14ac:dyDescent="0.15">
      <c r="G162" s="60"/>
    </row>
    <row r="163" spans="7:7" x14ac:dyDescent="0.15">
      <c r="G163" s="60"/>
    </row>
    <row r="164" spans="7:7" x14ac:dyDescent="0.15">
      <c r="G164" s="60"/>
    </row>
  </sheetData>
  <autoFilter ref="A4:O148" xr:uid="{2293DC7C-0A23-4253-8901-8F9517D4D2F2}"/>
  <mergeCells count="75">
    <mergeCell ref="H139:H140"/>
    <mergeCell ref="C139:C140"/>
    <mergeCell ref="D139:D140"/>
    <mergeCell ref="E139:E140"/>
    <mergeCell ref="F139:F140"/>
    <mergeCell ref="G139:G140"/>
    <mergeCell ref="A143:A145"/>
    <mergeCell ref="B143:B145"/>
    <mergeCell ref="C143:C145"/>
    <mergeCell ref="D143:D145"/>
    <mergeCell ref="E143:E145"/>
    <mergeCell ref="F143:F145"/>
    <mergeCell ref="G143:G145"/>
    <mergeCell ref="H143:H145"/>
    <mergeCell ref="A127:B127"/>
    <mergeCell ref="I127:N127"/>
    <mergeCell ref="I100:N100"/>
    <mergeCell ref="E135:E136"/>
    <mergeCell ref="F135:F136"/>
    <mergeCell ref="G135:G136"/>
    <mergeCell ref="H135:H136"/>
    <mergeCell ref="A132:A133"/>
    <mergeCell ref="B132:B133"/>
    <mergeCell ref="C132:C133"/>
    <mergeCell ref="D132:D133"/>
    <mergeCell ref="E132:E133"/>
    <mergeCell ref="A139:A140"/>
    <mergeCell ref="B139:B140"/>
    <mergeCell ref="A82:B82"/>
    <mergeCell ref="I82:N82"/>
    <mergeCell ref="A84:B84"/>
    <mergeCell ref="I84:N84"/>
    <mergeCell ref="A105:B105"/>
    <mergeCell ref="I105:N105"/>
    <mergeCell ref="A100:B100"/>
    <mergeCell ref="A2:O2"/>
    <mergeCell ref="A3:H3"/>
    <mergeCell ref="I3:O3"/>
    <mergeCell ref="A5:B5"/>
    <mergeCell ref="I5:N5"/>
    <mergeCell ref="A6:B6"/>
    <mergeCell ref="I6:N6"/>
    <mergeCell ref="A8:B8"/>
    <mergeCell ref="I8:N8"/>
    <mergeCell ref="A10:B10"/>
    <mergeCell ref="I10:N10"/>
    <mergeCell ref="A12:B12"/>
    <mergeCell ref="A15:B15"/>
    <mergeCell ref="A29:B29"/>
    <mergeCell ref="I12:N12"/>
    <mergeCell ref="I15:N15"/>
    <mergeCell ref="I29:N29"/>
    <mergeCell ref="F141:F142"/>
    <mergeCell ref="G141:G142"/>
    <mergeCell ref="A141:A142"/>
    <mergeCell ref="B141:B142"/>
    <mergeCell ref="C141:C142"/>
    <mergeCell ref="D141:D142"/>
    <mergeCell ref="E141:E142"/>
    <mergeCell ref="H141:H142"/>
    <mergeCell ref="A98:A99"/>
    <mergeCell ref="B98:B99"/>
    <mergeCell ref="C98:C99"/>
    <mergeCell ref="D98:D99"/>
    <mergeCell ref="E98:E99"/>
    <mergeCell ref="F98:F99"/>
    <mergeCell ref="G98:G99"/>
    <mergeCell ref="H98:H99"/>
    <mergeCell ref="F132:F133"/>
    <mergeCell ref="G132:G133"/>
    <mergeCell ref="H132:H133"/>
    <mergeCell ref="A135:A136"/>
    <mergeCell ref="B135:B136"/>
    <mergeCell ref="C135:C136"/>
    <mergeCell ref="D135:D136"/>
  </mergeCells>
  <phoneticPr fontId="4" type="noConversion"/>
  <pageMargins left="0.11811023622047245" right="7.874015748031496E-2" top="0.35433070866141736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cp:lastPrinted>2020-05-11T01:20:08Z</cp:lastPrinted>
  <dcterms:created xsi:type="dcterms:W3CDTF">2020-02-20T10:50:00Z</dcterms:created>
  <dcterms:modified xsi:type="dcterms:W3CDTF">2020-05-11T01:32:59Z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