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<sst xmlns="http://schemas.openxmlformats.org/spreadsheetml/2006/main" count="287">
  <si>
    <t>2019年收支总体情况表</t>
  </si>
  <si>
    <t>单位名称：伊川县食品药品监督和工商行政管理局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</si>
  <si>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</si>
  <si>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</si>
  <si>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</si>
  <si>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</si>
  <si>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</si>
  <si>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</si>
  <si>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</si>
  <si>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</si>
  <si>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</si>
  <si>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</si>
  <si>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</si>
  <si>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</si>
  <si>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</si>
  <si>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</si>
  <si>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</si>
  <si>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</si>
  <si>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</si>
  <si>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</si>
  <si>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</si>
  <si>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</si>
  <si>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</si>
  <si>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</si>
  <si>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</si>
  <si>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</si>
  <si>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</si>
  <si>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</si>
  <si>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</si>
  <si>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</si>
  <si>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</si>
  <si>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</si>
  <si>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</si>
  <si>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</si>
  <si>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</si>
  <si>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</si>
  <si>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</si>
  <si>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</si>
  <si>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</si>
  <si>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</si>
  <si>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</si>
  <si>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</si>
  <si>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</si>
  <si>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</si>
  <si>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</si>
  <si>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</si>
  <si>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</si>
  <si>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</si>
  <si>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</si>
  <si>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</si>
  <si>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</si>
  <si>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</si>
  <si>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</si>
  <si>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</si>
  <si>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</si>
  <si>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</si>
  <si>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</si>
  <si>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</si>
  <si>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</si>
  <si>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</si>
  <si>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</si>
  <si>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</si>
  <si>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</si>
  <si>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</si>
  <si>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</si>
  <si>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</si>
  <si>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</si>
  <si>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</si>
  <si>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</si>
  <si>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38</t>
  </si>
  <si>
    <t>01</t>
  </si>
  <si>
    <t xml:space="preserve">    行政运行</t>
  </si>
  <si>
    <t>02</t>
  </si>
  <si>
    <t xml:space="preserve">    一般行政管理事务</t>
  </si>
  <si>
    <t>05</t>
  </si>
  <si>
    <t xml:space="preserve">    市场监管检查</t>
  </si>
  <si>
    <t>99</t>
  </si>
  <si>
    <t xml:space="preserve">    其他市场监督管理事务</t>
  </si>
  <si>
    <t>208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</si>
  <si>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</si>
  <si>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</si>
  <si>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</si>
  <si>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</si>
  <si>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</si>
  <si>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</si>
  <si>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</si>
  <si>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</si>
  <si>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</si>
  <si>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</si>
  <si>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</si>
  <si>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</si>
  <si>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</si>
  <si>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</si>
  <si>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</si>
  <si>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</si>
  <si>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</si>
  <si>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</si>
  <si>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</si>
  <si>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</si>
  <si>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</si>
  <si>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</si>
  <si>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</si>
  <si>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</si>
  <si>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</si>
  <si>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</si>
  <si>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</si>
  <si>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</si>
  <si>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</si>
  <si>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</si>
  <si>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</si>
  <si>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</si>
  <si>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</si>
  <si>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</si>
  <si>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</si>
  <si>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</si>
  <si>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</si>
  <si>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</si>
  <si>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</si>
  <si>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</si>
  <si>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</si>
  <si>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</si>
  <si>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</si>
  <si>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</si>
  <si>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</si>
  <si>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</si>
  <si>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</si>
  <si>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</si>
  <si>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</si>
  <si>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</si>
  <si>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</si>
  <si>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</si>
  <si>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</si>
  <si>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</si>
  <si>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</si>
  <si>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</si>
  <si>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</si>
  <si>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</si>
  <si>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</si>
  <si>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</si>
  <si>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</si>
  <si>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</si>
  <si>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</si>
  <si>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</si>
  <si>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</si>
  <si>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机关工作福利支出</t>
  </si>
  <si>
    <t xml:space="preserve">  基本工资</t>
  </si>
  <si>
    <t xml:space="preserve">  工资奖金津贴</t>
  </si>
  <si>
    <t xml:space="preserve">  津贴补贴</t>
  </si>
  <si>
    <t>03</t>
  </si>
  <si>
    <t xml:space="preserve">  奖金</t>
  </si>
  <si>
    <t>04</t>
  </si>
  <si>
    <t xml:space="preserve">  其他社会保障缴费</t>
  </si>
  <si>
    <t xml:space="preserve">  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</si>
  <si>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</si>
  <si>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</si>
  <si>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</si>
  <si>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</si>
  <si>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</si>
  <si>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</si>
  <si>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</si>
  <si>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</si>
  <si>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>机关商品和服务支出</t>
  </si>
  <si>
    <t xml:space="preserve">  办公费</t>
  </si>
  <si>
    <t xml:space="preserve">  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</si>
  <si>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</si>
  <si>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</si>
  <si>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</si>
  <si>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</si>
  <si>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</si>
  <si>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</si>
  <si>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</si>
  <si>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</si>
  <si>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</si>
  <si>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</si>
  <si>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</si>
  <si>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</si>
  <si>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</si>
  <si>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</si>
  <si>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</si>
  <si>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</si>
  <si>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</si>
  <si>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</si>
  <si>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</si>
  <si>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</si>
  <si>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</si>
  <si>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</si>
  <si>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</si>
  <si>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</si>
  <si>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离退休费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</si>
  <si>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</si>
  <si>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</si>
  <si>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</si>
  <si>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</si>
  <si>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509</t>
  </si>
  <si>
    <t xml:space="preserve">  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</si>
  <si>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</si>
  <si>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</si>
  <si>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</si>
  <si>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</si>
  <si>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</si>
  <si>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</si>
  <si>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</si>
  <si>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</si>
  <si>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</si>
  <si>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</si>
  <si>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</si>
  <si>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</si>
  <si>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</si>
  <si>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</si>
  <si>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</si>
  <si>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</si>
  <si>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</si>
  <si>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</si>
  <si>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</si>
  <si>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</si>
  <si>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</si>
  <si>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</si>
  <si>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</si>
  <si>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</si>
  <si>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</si>
  <si>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</si>
  <si>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</si>
  <si>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</si>
  <si>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</si>
  <si>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</si>
  <si>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</si>
  <si>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</si>
  <si>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</si>
  <si>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</si>
  <si>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一般行政管理事务</t>
  </si>
  <si>
    <t>2019年预算项目支出绩效目标表</t>
  </si>
  <si>
    <t>项目名称</t>
  </si>
  <si>
    <t>商品抽检经费</t>
  </si>
  <si>
    <t>主管部门</t>
  </si>
  <si>
    <t>伊川县食品药品监督和工商行政管理局</t>
  </si>
  <si>
    <t>实施单位</t>
  </si>
  <si>
    <t>项目概况</t>
  </si>
  <si>
    <t>项目类别</t>
  </si>
  <si>
    <t>延续性项目</t>
  </si>
  <si>
    <t>项目属性</t>
  </si>
  <si>
    <t>项目周期</t>
  </si>
  <si>
    <t>2019年1月-2019年12月</t>
  </si>
  <si>
    <t>项目负责人</t>
  </si>
  <si>
    <t>付帅民</t>
  </si>
  <si>
    <t>资金来源</t>
  </si>
  <si>
    <t>其中：本级财政资金</t>
  </si>
  <si>
    <t>上级补助</t>
  </si>
  <si>
    <t>本级财政资金         分年项目预算</t>
  </si>
  <si>
    <t>2020年</t>
  </si>
  <si>
    <t>2021年</t>
  </si>
  <si>
    <t>项目基本概况</t>
  </si>
  <si>
    <t>1、食品安全风险监测；2、生产环节监督抽检；3、流通环节监督抽检；4、餐饮环节监督抽检；5、化妆品、医疗器械和药品的监督抽查；6、基层执法快速检测；7、重点经营企业快速检测。</t>
  </si>
  <si>
    <t>政策依据</t>
  </si>
  <si>
    <t>《中华人民共和国食品安全法》、《中华人民共和国食品安全法实施条例》、《食品安全抽样检验管理办法》、《食品安全监督抽检与风险监测管理规范》、《总局关于规范食品快速检测使用管理的意见》</t>
  </si>
  <si>
    <t>项目支出绩效目标与指标</t>
  </si>
  <si>
    <t>绩效目标</t>
  </si>
  <si>
    <t>完成上级安排的生产环节、流通环节、餐饮环节的抽检批次和品种。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</si>
  <si>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</si>
  <si>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</si>
  <si>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</si>
  <si>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</si>
  <si>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</si>
  <si>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</si>
  <si>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</si>
  <si>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抽检监测项目数量完成率</t>
  </si>
  <si>
    <t>质量指标</t>
  </si>
  <si>
    <t>完成工作任务，无食品、药品、餐饮及其他安全事故的发生</t>
  </si>
  <si>
    <t>逐年提高</t>
  </si>
  <si>
    <t>时效指标</t>
  </si>
  <si>
    <t>按时按量完成工作任务</t>
  </si>
  <si>
    <t>12月底</t>
  </si>
  <si>
    <t>成本指标</t>
  </si>
  <si>
    <t>按年初预算成本完成商品抽检支出</t>
  </si>
  <si>
    <t>效益指标</t>
  </si>
  <si>
    <t>经济效益指标</t>
  </si>
  <si>
    <t>对经营不合格商品的经营者处理率</t>
  </si>
  <si>
    <t>社会效益指标</t>
  </si>
  <si>
    <t>广大人民群众的食品、药品和用餐的安全意识</t>
  </si>
  <si>
    <t>逐步提高</t>
  </si>
  <si>
    <t>生态效益指标</t>
  </si>
  <si>
    <t>形成公平的市场经营氛围</t>
  </si>
  <si>
    <t>可持续影响指标</t>
  </si>
  <si>
    <t>保障广大群众的食品、药品和用餐安全</t>
  </si>
  <si>
    <t>满意度指标</t>
  </si>
  <si>
    <t>服务对象满意度指标</t>
  </si>
  <si>
    <t>服务对象对商品质量监管满意度</t>
  </si>
  <si>
    <t>≥80%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</si>
</sst>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#,##0_);[Red]\(#,##0\)"/>
    <numFmt numFmtId="178" formatCode="#,##0.00_ "/>
    <numFmt numFmtId="179" formatCode="#,##0.0000"/>
    <numFmt numFmtId="180" formatCode="#,##0.0_);[Red]\(#,##0.0\)"/>
    <numFmt numFmtId="181" formatCode="00"/>
    <numFmt numFmtId="182" formatCode="0000"/>
    <numFmt numFmtId="183" formatCode="#,##0.00_);[Red]\(#,##0.00\)"/>
    <numFmt numFmtId="184" formatCode="0.00_ "/>
    <numFmt numFmtId="185" formatCode=";;"/>
    <numFmt numFmtId="186" formatCode="* #,##0.00;* \-#,##0.00;* &quot;&quot;??;@"/>
    <numFmt numFmtId="187" formatCode="#,##0.0"/>
    <numFmt numFmtId="188" formatCode="0.00_);[Red]\(0.00\)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21" borderId="4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22" borderId="42" applyNumberFormat="0" applyAlignment="0" applyProtection="0">
      <alignment vertical="center"/>
    </xf>
    <xf numFmtId="0" fontId="30" fillId="22" borderId="37" applyNumberFormat="0" applyAlignment="0" applyProtection="0">
      <alignment vertical="center"/>
    </xf>
    <xf numFmtId="0" fontId="14" fillId="3" borderId="3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7" fillId="0" borderId="2" xfId="0" applyNumberFormat="1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0" fontId="8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6" fillId="0" borderId="0" xfId="111" applyFont="1" applyFill="1" applyBorder="1" applyAlignment="1">
      <alignment horizontal="center" vertical="center"/>
    </xf>
    <xf numFmtId="0" fontId="7" fillId="0" borderId="0" xfId="111" applyFont="1" applyFill="1" applyAlignment="1">
      <alignment vertical="center"/>
    </xf>
    <xf numFmtId="0" fontId="7" fillId="0" borderId="0" xfId="111" applyFont="1" applyFill="1" applyAlignment="1">
      <alignment horizontal="right" vertical="center"/>
    </xf>
    <xf numFmtId="0" fontId="8" fillId="0" borderId="2" xfId="111" applyFont="1" applyFill="1" applyBorder="1" applyAlignment="1">
      <alignment horizontal="center" vertical="center" wrapText="1"/>
    </xf>
    <xf numFmtId="0" fontId="8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8" fillId="0" borderId="2" xfId="66" applyFont="1" applyFill="1" applyBorder="1" applyAlignment="1">
      <alignment horizontal="center" vertical="center"/>
    </xf>
    <xf numFmtId="177" fontId="8" fillId="0" borderId="2" xfId="111" applyNumberFormat="1" applyFont="1" applyFill="1" applyBorder="1" applyAlignment="1">
      <alignment horizontal="right" vertical="center" wrapText="1"/>
    </xf>
    <xf numFmtId="0" fontId="8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7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9" fillId="0" borderId="0" xfId="114" applyFill="1">
      <alignment vertical="center"/>
    </xf>
    <xf numFmtId="0" fontId="6" fillId="0" borderId="0" xfId="56" applyNumberFormat="1" applyFont="1" applyFill="1" applyAlignment="1" applyProtection="1">
      <alignment horizontal="center" vertical="center"/>
    </xf>
    <xf numFmtId="49" fontId="7" fillId="0" borderId="1" xfId="112" applyNumberFormat="1" applyFont="1" applyFill="1" applyBorder="1" applyAlignment="1" applyProtection="1">
      <alignment vertical="center"/>
    </xf>
    <xf numFmtId="180" fontId="7" fillId="0" borderId="0" xfId="56" applyNumberFormat="1" applyFont="1" applyFill="1" applyAlignment="1" applyProtection="1">
      <alignment vertical="center"/>
    </xf>
    <xf numFmtId="180" fontId="7" fillId="0" borderId="1" xfId="56" applyNumberFormat="1" applyFont="1" applyFill="1" applyBorder="1" applyAlignment="1" applyProtection="1">
      <alignment vertical="center"/>
    </xf>
    <xf numFmtId="0" fontId="7" fillId="0" borderId="3" xfId="56" applyNumberFormat="1" applyFont="1" applyFill="1" applyBorder="1" applyAlignment="1" applyProtection="1">
      <alignment horizontal="center" vertical="center"/>
    </xf>
    <xf numFmtId="0" fontId="7" fillId="0" borderId="4" xfId="56" applyNumberFormat="1" applyFont="1" applyFill="1" applyBorder="1" applyAlignment="1" applyProtection="1">
      <alignment horizontal="center" vertical="center"/>
    </xf>
    <xf numFmtId="0" fontId="7" fillId="0" borderId="5" xfId="56" applyNumberFormat="1" applyFont="1" applyFill="1" applyBorder="1" applyAlignment="1" applyProtection="1">
      <alignment horizontal="center" vertical="center"/>
    </xf>
    <xf numFmtId="0" fontId="7" fillId="0" borderId="6" xfId="56" applyNumberFormat="1" applyFont="1" applyFill="1" applyBorder="1" applyAlignment="1" applyProtection="1">
      <alignment horizontal="center" vertical="center"/>
    </xf>
    <xf numFmtId="0" fontId="7" fillId="0" borderId="2" xfId="56" applyNumberFormat="1" applyFont="1" applyFill="1" applyBorder="1" applyAlignment="1" applyProtection="1">
      <alignment horizontal="center" vertical="center" wrapText="1"/>
    </xf>
    <xf numFmtId="0" fontId="7" fillId="0" borderId="2" xfId="56" applyNumberFormat="1" applyFont="1" applyFill="1" applyBorder="1" applyAlignment="1" applyProtection="1">
      <alignment horizontal="center" vertical="center"/>
    </xf>
    <xf numFmtId="181" fontId="7" fillId="0" borderId="2" xfId="56" applyNumberFormat="1" applyFont="1" applyFill="1" applyBorder="1" applyAlignment="1" applyProtection="1">
      <alignment horizontal="center" vertical="center"/>
    </xf>
    <xf numFmtId="182" fontId="7" fillId="0" borderId="2" xfId="56" applyNumberFormat="1" applyFont="1" applyFill="1" applyBorder="1" applyAlignment="1" applyProtection="1">
      <alignment horizontal="center" vertical="center"/>
    </xf>
    <xf numFmtId="0" fontId="7" fillId="0" borderId="7" xfId="56" applyNumberFormat="1" applyFont="1" applyFill="1" applyBorder="1" applyAlignment="1" applyProtection="1">
      <alignment horizontal="center" vertical="center"/>
    </xf>
    <xf numFmtId="0" fontId="7" fillId="0" borderId="2" xfId="56" applyFont="1" applyFill="1" applyBorder="1" applyAlignment="1">
      <alignment horizontal="center" vertical="center"/>
    </xf>
    <xf numFmtId="0" fontId="7" fillId="0" borderId="8" xfId="56" applyNumberFormat="1" applyFont="1" applyFill="1" applyBorder="1" applyAlignment="1" applyProtection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49" fontId="7" fillId="0" borderId="2" xfId="114" applyNumberFormat="1" applyFont="1" applyFill="1" applyBorder="1" applyAlignment="1">
      <alignment horizontal="left" vertical="center"/>
    </xf>
    <xf numFmtId="49" fontId="7" fillId="0" borderId="2" xfId="56" applyNumberFormat="1" applyFont="1" applyFill="1" applyBorder="1" applyAlignment="1">
      <alignment horizontal="left" vertical="center"/>
    </xf>
    <xf numFmtId="49" fontId="7" fillId="0" borderId="2" xfId="56" applyNumberFormat="1" applyFont="1" applyFill="1" applyBorder="1" applyAlignment="1">
      <alignment horizontal="left" vertical="center" wrapText="1"/>
    </xf>
    <xf numFmtId="183" fontId="7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7" fillId="0" borderId="1" xfId="56" applyNumberFormat="1" applyFont="1" applyFill="1" applyBorder="1" applyAlignment="1" applyProtection="1">
      <alignment horizontal="right" vertical="center"/>
    </xf>
    <xf numFmtId="0" fontId="7" fillId="0" borderId="3" xfId="56" applyFont="1" applyFill="1" applyBorder="1" applyAlignment="1">
      <alignment horizontal="center" vertical="center"/>
    </xf>
    <xf numFmtId="0" fontId="7" fillId="0" borderId="4" xfId="56" applyFont="1" applyFill="1" applyBorder="1" applyAlignment="1">
      <alignment horizontal="center" vertical="center"/>
    </xf>
    <xf numFmtId="0" fontId="7" fillId="0" borderId="5" xfId="56" applyFont="1" applyFill="1" applyBorder="1" applyAlignment="1">
      <alignment horizontal="center" vertical="center"/>
    </xf>
    <xf numFmtId="0" fontId="10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6" fillId="0" borderId="0" xfId="97" applyFont="1" applyFill="1" applyAlignment="1">
      <alignment horizontal="center" vertical="center"/>
    </xf>
    <xf numFmtId="0" fontId="11" fillId="0" borderId="0" xfId="97" applyFont="1" applyFill="1" applyAlignment="1">
      <alignment vertical="center"/>
    </xf>
    <xf numFmtId="0" fontId="7" fillId="0" borderId="0" xfId="97" applyFont="1" applyFill="1" applyAlignment="1">
      <alignment horizontal="right" vertical="center"/>
    </xf>
    <xf numFmtId="0" fontId="8" fillId="0" borderId="2" xfId="97" applyFont="1" applyFill="1" applyBorder="1" applyAlignment="1">
      <alignment horizontal="center" vertical="center"/>
    </xf>
    <xf numFmtId="0" fontId="8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8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183" fontId="2" fillId="2" borderId="2" xfId="106" applyNumberFormat="1" applyFont="1" applyFill="1" applyBorder="1" applyAlignment="1">
      <alignment horizontal="center" vertical="center" wrapText="1"/>
    </xf>
    <xf numFmtId="183" fontId="2" fillId="2" borderId="2" xfId="106" applyNumberFormat="1" applyFont="1" applyFill="1" applyBorder="1" applyAlignment="1">
      <alignment vertical="center" wrapText="1"/>
    </xf>
    <xf numFmtId="184" fontId="2" fillId="0" borderId="21" xfId="117" applyNumberFormat="1" applyFont="1" applyFill="1" applyBorder="1" applyAlignment="1">
      <alignment horizontal="right" vertical="center" wrapText="1"/>
    </xf>
    <xf numFmtId="184" fontId="2" fillId="0" borderId="23" xfId="117" applyNumberFormat="1" applyFont="1" applyFill="1" applyBorder="1" applyAlignment="1">
      <alignment horizontal="right" vertical="center" wrapText="1"/>
    </xf>
    <xf numFmtId="176" fontId="2" fillId="2" borderId="2" xfId="106" applyNumberFormat="1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center" vertical="center" wrapText="1"/>
    </xf>
    <xf numFmtId="184" fontId="3" fillId="0" borderId="0" xfId="117" applyNumberFormat="1" applyFill="1" applyAlignment="1">
      <alignment horizontal="right" vertical="center"/>
    </xf>
    <xf numFmtId="0" fontId="2" fillId="0" borderId="22" xfId="117" applyFont="1" applyFill="1" applyBorder="1" applyAlignment="1">
      <alignment horizontal="left" vertical="center" wrapText="1"/>
    </xf>
    <xf numFmtId="184" fontId="2" fillId="0" borderId="2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8" fontId="2" fillId="0" borderId="2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8" fontId="2" fillId="0" borderId="29" xfId="117" applyNumberFormat="1" applyFont="1" applyFill="1" applyBorder="1" applyAlignment="1">
      <alignment horizontal="right" vertical="center" wrapText="1"/>
    </xf>
    <xf numFmtId="0" fontId="7" fillId="0" borderId="0" xfId="114" applyFont="1" applyFill="1" applyAlignment="1">
      <alignment vertical="center"/>
    </xf>
    <xf numFmtId="185" fontId="7" fillId="0" borderId="2" xfId="0" applyNumberFormat="1" applyFont="1" applyFill="1" applyBorder="1" applyAlignment="1" applyProtection="1">
      <alignment vertical="center"/>
    </xf>
    <xf numFmtId="184" fontId="7" fillId="0" borderId="2" xfId="56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vertical="center"/>
    </xf>
    <xf numFmtId="184" fontId="7" fillId="0" borderId="2" xfId="56" applyNumberFormat="1" applyFont="1" applyFill="1" applyBorder="1" applyAlignment="1">
      <alignment horizontal="right" vertical="center"/>
    </xf>
    <xf numFmtId="0" fontId="9" fillId="0" borderId="0" xfId="115" applyFill="1" applyAlignment="1">
      <alignment vertical="center"/>
    </xf>
    <xf numFmtId="0" fontId="0" fillId="0" borderId="0" xfId="115" applyFont="1" applyFill="1" applyAlignment="1"/>
    <xf numFmtId="0" fontId="7" fillId="0" borderId="0" xfId="115" applyFont="1" applyFill="1" applyAlignment="1"/>
    <xf numFmtId="0" fontId="9" fillId="0" borderId="0" xfId="115" applyFill="1" applyAlignment="1">
      <alignment wrapText="1"/>
    </xf>
    <xf numFmtId="0" fontId="9" fillId="0" borderId="0" xfId="115" applyFill="1" applyAlignment="1"/>
    <xf numFmtId="186" fontId="6" fillId="0" borderId="0" xfId="115" applyNumberFormat="1" applyFont="1" applyFill="1" applyAlignment="1" applyProtection="1">
      <alignment horizontal="center" vertical="center" wrapText="1"/>
    </xf>
    <xf numFmtId="186" fontId="7" fillId="0" borderId="1" xfId="115" applyNumberFormat="1" applyFont="1" applyFill="1" applyBorder="1" applyAlignment="1" applyProtection="1">
      <alignment vertical="center"/>
    </xf>
    <xf numFmtId="186" fontId="7" fillId="0" borderId="0" xfId="115" applyNumberFormat="1" applyFont="1" applyFill="1" applyBorder="1" applyAlignment="1" applyProtection="1">
      <alignment vertical="center" wrapText="1"/>
    </xf>
    <xf numFmtId="186" fontId="11" fillId="0" borderId="0" xfId="115" applyNumberFormat="1" applyFont="1" applyFill="1" applyBorder="1" applyAlignment="1" applyProtection="1">
      <alignment vertical="center" wrapText="1"/>
    </xf>
    <xf numFmtId="186" fontId="7" fillId="0" borderId="3" xfId="115" applyNumberFormat="1" applyFont="1" applyFill="1" applyBorder="1" applyAlignment="1" applyProtection="1">
      <alignment horizontal="center" vertical="center" wrapText="1"/>
    </xf>
    <xf numFmtId="186" fontId="7" fillId="0" borderId="4" xfId="115" applyNumberFormat="1" applyFont="1" applyFill="1" applyBorder="1" applyAlignment="1" applyProtection="1">
      <alignment horizontal="center" vertical="center" wrapText="1"/>
    </xf>
    <xf numFmtId="186" fontId="7" fillId="0" borderId="5" xfId="115" applyNumberFormat="1" applyFont="1" applyFill="1" applyBorder="1" applyAlignment="1" applyProtection="1">
      <alignment horizontal="center" vertical="center" wrapText="1"/>
    </xf>
    <xf numFmtId="186" fontId="7" fillId="0" borderId="2" xfId="115" applyNumberFormat="1" applyFont="1" applyFill="1" applyBorder="1" applyAlignment="1" applyProtection="1">
      <alignment horizontal="centerContinuous" vertical="center"/>
    </xf>
    <xf numFmtId="186" fontId="7" fillId="0" borderId="30" xfId="115" applyNumberFormat="1" applyFont="1" applyFill="1" applyBorder="1" applyAlignment="1" applyProtection="1">
      <alignment horizontal="center" vertical="center" wrapText="1"/>
    </xf>
    <xf numFmtId="186" fontId="7" fillId="0" borderId="31" xfId="115" applyNumberFormat="1" applyFont="1" applyFill="1" applyBorder="1" applyAlignment="1" applyProtection="1">
      <alignment horizontal="center" vertical="center" wrapText="1"/>
    </xf>
    <xf numFmtId="186" fontId="7" fillId="0" borderId="3" xfId="115" applyNumberFormat="1" applyFont="1" applyFill="1" applyBorder="1" applyAlignment="1" applyProtection="1">
      <alignment horizontal="center" vertical="center"/>
    </xf>
    <xf numFmtId="0" fontId="7" fillId="0" borderId="2" xfId="115" applyNumberFormat="1" applyFont="1" applyFill="1" applyBorder="1" applyAlignment="1" applyProtection="1">
      <alignment horizontal="center" vertical="center"/>
    </xf>
    <xf numFmtId="0" fontId="7" fillId="0" borderId="3" xfId="112" applyFont="1" applyFill="1" applyBorder="1" applyAlignment="1">
      <alignment horizontal="center" vertical="center"/>
    </xf>
    <xf numFmtId="0" fontId="7" fillId="0" borderId="5" xfId="112" applyFont="1" applyFill="1" applyBorder="1" applyAlignment="1">
      <alignment horizontal="center" vertical="center"/>
    </xf>
    <xf numFmtId="180" fontId="7" fillId="0" borderId="2" xfId="115" applyNumberFormat="1" applyFont="1" applyFill="1" applyBorder="1" applyAlignment="1" applyProtection="1">
      <alignment horizontal="centerContinuous" vertical="center"/>
    </xf>
    <xf numFmtId="186" fontId="7" fillId="0" borderId="32" xfId="115" applyNumberFormat="1" applyFont="1" applyFill="1" applyBorder="1" applyAlignment="1" applyProtection="1">
      <alignment horizontal="center" vertical="center" wrapText="1"/>
    </xf>
    <xf numFmtId="186" fontId="7" fillId="0" borderId="33" xfId="115" applyNumberFormat="1" applyFont="1" applyFill="1" applyBorder="1" applyAlignment="1" applyProtection="1">
      <alignment horizontal="center" vertical="center" wrapText="1"/>
    </xf>
    <xf numFmtId="186" fontId="7" fillId="0" borderId="30" xfId="115" applyNumberFormat="1" applyFont="1" applyFill="1" applyBorder="1" applyAlignment="1" applyProtection="1">
      <alignment horizontal="center" vertical="center"/>
    </xf>
    <xf numFmtId="0" fontId="7" fillId="0" borderId="6" xfId="112" applyFont="1" applyFill="1" applyBorder="1" applyAlignment="1">
      <alignment horizontal="center" vertical="center" wrapText="1"/>
    </xf>
    <xf numFmtId="180" fontId="7" fillId="0" borderId="3" xfId="115" applyNumberFormat="1" applyFont="1" applyFill="1" applyBorder="1" applyAlignment="1" applyProtection="1">
      <alignment horizontal="center" vertical="center"/>
    </xf>
    <xf numFmtId="186" fontId="7" fillId="0" borderId="34" xfId="115" applyNumberFormat="1" applyFont="1" applyFill="1" applyBorder="1" applyAlignment="1" applyProtection="1">
      <alignment horizontal="center" vertical="center" wrapText="1"/>
    </xf>
    <xf numFmtId="186" fontId="7" fillId="0" borderId="35" xfId="115" applyNumberFormat="1" applyFont="1" applyFill="1" applyBorder="1" applyAlignment="1" applyProtection="1">
      <alignment horizontal="center" vertical="center" wrapText="1"/>
    </xf>
    <xf numFmtId="0" fontId="7" fillId="0" borderId="8" xfId="112" applyFont="1" applyFill="1" applyBorder="1" applyAlignment="1">
      <alignment horizontal="center" vertical="center" wrapText="1"/>
    </xf>
    <xf numFmtId="180" fontId="7" fillId="0" borderId="2" xfId="115" applyNumberFormat="1" applyFont="1" applyFill="1" applyBorder="1" applyAlignment="1" applyProtection="1">
      <alignment horizontal="center" vertical="center" wrapText="1"/>
    </xf>
    <xf numFmtId="187" fontId="7" fillId="0" borderId="3" xfId="112" applyNumberFormat="1" applyFont="1" applyFill="1" applyBorder="1" applyAlignment="1">
      <alignment horizontal="left" vertical="center" wrapText="1"/>
    </xf>
    <xf numFmtId="187" fontId="7" fillId="0" borderId="5" xfId="112" applyNumberFormat="1" applyFont="1" applyFill="1" applyBorder="1" applyAlignment="1">
      <alignment horizontal="left" vertical="center" wrapText="1"/>
    </xf>
    <xf numFmtId="183" fontId="7" fillId="0" borderId="6" xfId="112" applyNumberFormat="1" applyFont="1" applyFill="1" applyBorder="1" applyAlignment="1" applyProtection="1">
      <alignment horizontal="right" vertical="center" wrapText="1"/>
    </xf>
    <xf numFmtId="0" fontId="7" fillId="0" borderId="5" xfId="100" applyFont="1" applyFill="1" applyBorder="1" applyAlignment="1">
      <alignment vertical="center" wrapText="1"/>
    </xf>
    <xf numFmtId="183" fontId="7" fillId="0" borderId="2" xfId="115" applyNumberFormat="1" applyFont="1" applyFill="1" applyBorder="1" applyAlignment="1">
      <alignment horizontal="right" vertical="center" wrapText="1"/>
    </xf>
    <xf numFmtId="183" fontId="7" fillId="0" borderId="2" xfId="112" applyNumberFormat="1" applyFont="1" applyFill="1" applyBorder="1" applyAlignment="1" applyProtection="1">
      <alignment horizontal="right" vertical="center" wrapText="1"/>
    </xf>
    <xf numFmtId="0" fontId="7" fillId="0" borderId="2" xfId="100" applyFont="1" applyFill="1" applyBorder="1" applyAlignment="1">
      <alignment vertical="center" wrapText="1"/>
    </xf>
    <xf numFmtId="183" fontId="7" fillId="0" borderId="7" xfId="112" applyNumberFormat="1" applyFont="1" applyFill="1" applyBorder="1" applyAlignment="1" applyProtection="1">
      <alignment horizontal="right" vertical="center" wrapText="1"/>
    </xf>
    <xf numFmtId="183" fontId="7" fillId="0" borderId="8" xfId="112" applyNumberFormat="1" applyFont="1" applyFill="1" applyBorder="1" applyAlignment="1" applyProtection="1">
      <alignment horizontal="right" vertical="center" wrapText="1"/>
    </xf>
    <xf numFmtId="187" fontId="7" fillId="0" borderId="4" xfId="112" applyNumberFormat="1" applyFont="1" applyFill="1" applyBorder="1" applyAlignment="1">
      <alignment horizontal="left" vertical="center" wrapText="1"/>
    </xf>
    <xf numFmtId="0" fontId="7" fillId="0" borderId="3" xfId="112" applyFont="1" applyFill="1" applyBorder="1" applyAlignment="1">
      <alignment horizontal="left" vertical="center" wrapText="1"/>
    </xf>
    <xf numFmtId="0" fontId="7" fillId="0" borderId="5" xfId="112" applyFont="1" applyFill="1" applyBorder="1" applyAlignment="1">
      <alignment horizontal="left" vertical="center" wrapText="1"/>
    </xf>
    <xf numFmtId="0" fontId="7" fillId="0" borderId="2" xfId="116" applyFont="1" applyFill="1" applyBorder="1" applyAlignment="1">
      <alignment vertical="center" wrapText="1"/>
    </xf>
    <xf numFmtId="180" fontId="7" fillId="0" borderId="2" xfId="116" applyNumberFormat="1" applyFont="1" applyFill="1" applyBorder="1" applyAlignment="1">
      <alignment vertical="center" wrapText="1"/>
    </xf>
    <xf numFmtId="0" fontId="7" fillId="0" borderId="3" xfId="116" applyFont="1" applyFill="1" applyBorder="1" applyAlignment="1">
      <alignment vertical="center" wrapText="1"/>
    </xf>
    <xf numFmtId="0" fontId="7" fillId="0" borderId="5" xfId="116" applyFont="1" applyFill="1" applyBorder="1" applyAlignment="1">
      <alignment vertical="center" wrapText="1"/>
    </xf>
    <xf numFmtId="0" fontId="7" fillId="0" borderId="3" xfId="116" applyFont="1" applyFill="1" applyBorder="1" applyAlignment="1">
      <alignment horizontal="center" vertical="center" wrapText="1"/>
    </xf>
    <xf numFmtId="0" fontId="7" fillId="0" borderId="5" xfId="116" applyFont="1" applyFill="1" applyBorder="1" applyAlignment="1">
      <alignment horizontal="center" vertical="center" wrapText="1"/>
    </xf>
    <xf numFmtId="0" fontId="7" fillId="0" borderId="2" xfId="115" applyFont="1" applyFill="1" applyBorder="1" applyAlignment="1">
      <alignment horizontal="left" vertical="center" wrapText="1"/>
    </xf>
    <xf numFmtId="180" fontId="7" fillId="0" borderId="2" xfId="115" applyNumberFormat="1" applyFont="1" applyFill="1" applyBorder="1" applyAlignment="1">
      <alignment horizontal="right" vertical="center" wrapText="1"/>
    </xf>
    <xf numFmtId="0" fontId="7" fillId="0" borderId="3" xfId="115" applyFont="1" applyFill="1" applyBorder="1" applyAlignment="1">
      <alignment horizontal="left" vertical="center" wrapText="1"/>
    </xf>
    <xf numFmtId="0" fontId="7" fillId="0" borderId="5" xfId="115" applyFont="1" applyFill="1" applyBorder="1" applyAlignment="1">
      <alignment horizontal="left" vertical="center" wrapText="1"/>
    </xf>
    <xf numFmtId="0" fontId="7" fillId="0" borderId="3" xfId="112" applyFont="1" applyFill="1" applyBorder="1" applyAlignment="1">
      <alignment horizontal="center" vertical="center" wrapText="1"/>
    </xf>
    <xf numFmtId="0" fontId="7" fillId="0" borderId="5" xfId="112" applyFont="1" applyFill="1" applyBorder="1" applyAlignment="1">
      <alignment horizontal="center" vertical="center" wrapText="1"/>
    </xf>
    <xf numFmtId="0" fontId="7" fillId="0" borderId="3" xfId="112" applyFont="1" applyFill="1" applyBorder="1" applyAlignment="1">
      <alignment vertical="center" wrapText="1"/>
    </xf>
    <xf numFmtId="0" fontId="7" fillId="0" borderId="5" xfId="112" applyFont="1" applyFill="1" applyBorder="1" applyAlignment="1">
      <alignment vertical="center" wrapText="1"/>
    </xf>
    <xf numFmtId="178" fontId="7" fillId="0" borderId="8" xfId="112" applyNumberFormat="1" applyFont="1" applyFill="1" applyBorder="1" applyAlignment="1" applyProtection="1">
      <alignment horizontal="right" vertical="center" wrapText="1"/>
    </xf>
    <xf numFmtId="0" fontId="7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6" fontId="7" fillId="0" borderId="0" xfId="115" applyNumberFormat="1" applyFont="1" applyFill="1" applyAlignment="1" applyProtection="1">
      <alignment horizontal="right" vertical="center" wrapText="1"/>
    </xf>
    <xf numFmtId="0" fontId="7" fillId="0" borderId="2" xfId="115" applyFont="1" applyFill="1" applyBorder="1" applyAlignment="1">
      <alignment horizontal="centerContinuous"/>
    </xf>
    <xf numFmtId="0" fontId="7" fillId="0" borderId="2" xfId="115" applyFont="1" applyFill="1" applyBorder="1" applyAlignment="1">
      <alignment horizontal="centerContinuous" vertical="center"/>
    </xf>
    <xf numFmtId="180" fontId="7" fillId="0" borderId="4" xfId="115" applyNumberFormat="1" applyFont="1" applyFill="1" applyBorder="1" applyAlignment="1" applyProtection="1">
      <alignment horizontal="center" vertical="center"/>
    </xf>
    <xf numFmtId="49" fontId="7" fillId="0" borderId="2" xfId="115" applyNumberFormat="1" applyFont="1" applyFill="1" applyBorder="1" applyAlignment="1">
      <alignment horizontal="center" vertical="center" wrapText="1"/>
    </xf>
    <xf numFmtId="49" fontId="7" fillId="0" borderId="6" xfId="115" applyNumberFormat="1" applyFont="1" applyFill="1" applyBorder="1" applyAlignment="1">
      <alignment horizontal="center" vertical="center" wrapText="1"/>
    </xf>
    <xf numFmtId="0" fontId="7" fillId="0" borderId="2" xfId="115" applyFont="1" applyFill="1" applyBorder="1" applyAlignment="1">
      <alignment horizontal="center" vertical="center" wrapText="1"/>
    </xf>
    <xf numFmtId="49" fontId="7" fillId="0" borderId="2" xfId="115" applyNumberFormat="1" applyFont="1" applyFill="1" applyBorder="1" applyAlignment="1">
      <alignment horizontal="center" vertical="center"/>
    </xf>
    <xf numFmtId="49" fontId="7" fillId="0" borderId="8" xfId="115" applyNumberFormat="1" applyFont="1" applyFill="1" applyBorder="1" applyAlignment="1">
      <alignment horizontal="center" vertical="center" wrapText="1"/>
    </xf>
    <xf numFmtId="183" fontId="7" fillId="0" borderId="2" xfId="115" applyNumberFormat="1" applyFont="1" applyFill="1" applyBorder="1" applyAlignment="1">
      <alignment horizontal="right" vertical="center"/>
    </xf>
    <xf numFmtId="0" fontId="7" fillId="0" borderId="0" xfId="116" applyFont="1" applyFill="1">
      <alignment vertical="center"/>
    </xf>
    <xf numFmtId="183" fontId="7" fillId="0" borderId="2" xfId="115" applyNumberFormat="1" applyFont="1" applyFill="1" applyBorder="1" applyAlignment="1" applyProtection="1">
      <alignment horizontal="right" vertical="center" wrapText="1"/>
    </xf>
    <xf numFmtId="185" fontId="9" fillId="0" borderId="2" xfId="0" applyNumberFormat="1" applyFont="1" applyFill="1" applyBorder="1" applyAlignment="1" applyProtection="1">
      <alignment vertical="center"/>
    </xf>
    <xf numFmtId="0" fontId="9" fillId="0" borderId="0" xfId="113" applyFill="1" applyAlignment="1"/>
    <xf numFmtId="0" fontId="6" fillId="0" borderId="0" xfId="113" applyNumberFormat="1" applyFont="1" applyFill="1" applyAlignment="1" applyProtection="1">
      <alignment horizontal="center" vertical="center"/>
    </xf>
    <xf numFmtId="0" fontId="7" fillId="0" borderId="1" xfId="113" applyFont="1" applyFill="1" applyBorder="1" applyAlignment="1">
      <alignment vertical="center"/>
    </xf>
    <xf numFmtId="0" fontId="7" fillId="0" borderId="0" xfId="113" applyFont="1" applyFill="1" applyAlignment="1">
      <alignment vertical="center"/>
    </xf>
    <xf numFmtId="0" fontId="7" fillId="0" borderId="2" xfId="113" applyFont="1" applyFill="1" applyBorder="1" applyAlignment="1">
      <alignment horizontal="center" vertical="center"/>
    </xf>
    <xf numFmtId="0" fontId="7" fillId="0" borderId="2" xfId="113" applyNumberFormat="1" applyFont="1" applyFill="1" applyBorder="1" applyAlignment="1" applyProtection="1">
      <alignment horizontal="center" vertical="center" wrapText="1"/>
    </xf>
    <xf numFmtId="49" fontId="9" fillId="0" borderId="2" xfId="113" applyNumberFormat="1" applyFont="1" applyFill="1" applyBorder="1" applyAlignment="1">
      <alignment horizontal="center" vertical="center" wrapText="1"/>
    </xf>
    <xf numFmtId="49" fontId="9" fillId="0" borderId="3" xfId="113" applyNumberFormat="1" applyFont="1" applyFill="1" applyBorder="1" applyAlignment="1">
      <alignment horizontal="center" vertical="center" wrapText="1"/>
    </xf>
    <xf numFmtId="49" fontId="9" fillId="0" borderId="4" xfId="113" applyNumberFormat="1" applyFont="1" applyFill="1" applyBorder="1" applyAlignment="1">
      <alignment horizontal="center" vertical="center" wrapText="1"/>
    </xf>
    <xf numFmtId="49" fontId="9" fillId="0" borderId="3" xfId="113" applyNumberFormat="1" applyFill="1" applyBorder="1" applyAlignment="1">
      <alignment horizontal="center" vertical="center" wrapText="1"/>
    </xf>
    <xf numFmtId="49" fontId="9" fillId="0" borderId="4" xfId="113" applyNumberFormat="1" applyFill="1" applyBorder="1" applyAlignment="1">
      <alignment horizontal="center" vertical="center" wrapText="1"/>
    </xf>
    <xf numFmtId="0" fontId="7" fillId="0" borderId="2" xfId="113" applyNumberFormat="1" applyFont="1" applyFill="1" applyBorder="1" applyAlignment="1" applyProtection="1">
      <alignment horizontal="center" vertical="center"/>
    </xf>
    <xf numFmtId="49" fontId="9" fillId="0" borderId="6" xfId="113" applyNumberFormat="1" applyFill="1" applyBorder="1" applyAlignment="1">
      <alignment horizontal="center" vertical="center" wrapText="1"/>
    </xf>
    <xf numFmtId="49" fontId="9" fillId="0" borderId="8" xfId="113" applyNumberFormat="1" applyFont="1" applyFill="1" applyBorder="1" applyAlignment="1">
      <alignment horizontal="center" vertical="center" wrapText="1"/>
    </xf>
    <xf numFmtId="49" fontId="9" fillId="0" borderId="8" xfId="113" applyNumberFormat="1" applyFill="1" applyBorder="1" applyAlignment="1">
      <alignment horizontal="center" vertical="center" wrapText="1"/>
    </xf>
    <xf numFmtId="0" fontId="7" fillId="0" borderId="6" xfId="113" applyFont="1" applyFill="1" applyBorder="1" applyAlignment="1">
      <alignment horizontal="center" vertical="center"/>
    </xf>
    <xf numFmtId="0" fontId="7" fillId="0" borderId="3" xfId="113" applyFont="1" applyFill="1" applyBorder="1" applyAlignment="1">
      <alignment horizontal="center" vertical="center"/>
    </xf>
    <xf numFmtId="0" fontId="7" fillId="0" borderId="30" xfId="113" applyFont="1" applyFill="1" applyBorder="1" applyAlignment="1">
      <alignment horizontal="center" vertical="center"/>
    </xf>
    <xf numFmtId="184" fontId="7" fillId="0" borderId="30" xfId="113" applyNumberFormat="1" applyFont="1" applyFill="1" applyBorder="1" applyAlignment="1">
      <alignment vertical="center"/>
    </xf>
    <xf numFmtId="185" fontId="9" fillId="0" borderId="3" xfId="0" applyNumberFormat="1" applyFont="1" applyFill="1" applyBorder="1" applyAlignment="1" applyProtection="1">
      <alignment vertical="center"/>
    </xf>
    <xf numFmtId="184" fontId="7" fillId="0" borderId="6" xfId="113" applyNumberFormat="1" applyFont="1" applyFill="1" applyBorder="1" applyAlignment="1">
      <alignment horizontal="right" vertical="center"/>
    </xf>
    <xf numFmtId="49" fontId="7" fillId="0" borderId="2" xfId="113" applyNumberFormat="1" applyFont="1" applyFill="1" applyBorder="1" applyAlignment="1" applyProtection="1">
      <alignment horizontal="left" vertical="center"/>
    </xf>
    <xf numFmtId="183" fontId="7" fillId="0" borderId="3" xfId="113" applyNumberFormat="1" applyFont="1" applyFill="1" applyBorder="1" applyAlignment="1" applyProtection="1">
      <alignment horizontal="right" vertical="center" wrapText="1"/>
    </xf>
    <xf numFmtId="184" fontId="7" fillId="0" borderId="2" xfId="113" applyNumberFormat="1" applyFont="1" applyFill="1" applyBorder="1" applyAlignment="1">
      <alignment vertical="center"/>
    </xf>
    <xf numFmtId="184" fontId="7" fillId="0" borderId="2" xfId="113" applyNumberFormat="1" applyFont="1" applyFill="1" applyBorder="1" applyAlignment="1">
      <alignment horizontal="right" vertical="center"/>
    </xf>
    <xf numFmtId="49" fontId="9" fillId="0" borderId="5" xfId="113" applyNumberFormat="1" applyFill="1" applyBorder="1" applyAlignment="1">
      <alignment horizontal="center" vertical="center" wrapText="1"/>
    </xf>
    <xf numFmtId="49" fontId="9" fillId="0" borderId="5" xfId="113" applyNumberFormat="1" applyFont="1" applyFill="1" applyBorder="1" applyAlignment="1">
      <alignment horizontal="center" vertical="center" wrapText="1"/>
    </xf>
    <xf numFmtId="49" fontId="9" fillId="0" borderId="2" xfId="113" applyNumberFormat="1" applyFill="1" applyBorder="1" applyAlignment="1">
      <alignment horizontal="center" vertical="center" wrapText="1"/>
    </xf>
    <xf numFmtId="183" fontId="7" fillId="0" borderId="2" xfId="113" applyNumberFormat="1" applyFont="1" applyFill="1" applyBorder="1" applyAlignment="1" applyProtection="1">
      <alignment horizontal="right" vertical="center" wrapText="1"/>
    </xf>
    <xf numFmtId="0" fontId="9" fillId="0" borderId="0" xfId="113" applyFill="1" applyAlignment="1">
      <alignment horizontal="right" vertical="center"/>
    </xf>
    <xf numFmtId="49" fontId="9" fillId="0" borderId="6" xfId="113" applyNumberFormat="1" applyFont="1" applyFill="1" applyBorder="1" applyAlignment="1">
      <alignment horizontal="center" vertical="center" wrapText="1"/>
    </xf>
    <xf numFmtId="49" fontId="9" fillId="0" borderId="7" xfId="113" applyNumberFormat="1" applyFont="1" applyFill="1" applyBorder="1" applyAlignment="1">
      <alignment horizontal="center" vertical="center" wrapText="1"/>
    </xf>
    <xf numFmtId="183" fontId="9" fillId="0" borderId="3" xfId="113" applyNumberFormat="1" applyFont="1" applyFill="1" applyBorder="1" applyAlignment="1" applyProtection="1">
      <alignment horizontal="right" vertical="center" wrapText="1"/>
    </xf>
    <xf numFmtId="183" fontId="9" fillId="0" borderId="2" xfId="113" applyNumberFormat="1" applyFont="1" applyFill="1" applyBorder="1" applyAlignment="1" applyProtection="1">
      <alignment horizontal="right" vertical="center" wrapText="1"/>
    </xf>
    <xf numFmtId="0" fontId="9" fillId="0" borderId="0" xfId="112" applyFill="1" applyAlignment="1"/>
    <xf numFmtId="0" fontId="6" fillId="0" borderId="0" xfId="112" applyFont="1" applyFill="1" applyAlignment="1">
      <alignment horizontal="center" vertical="center"/>
    </xf>
    <xf numFmtId="49" fontId="7" fillId="0" borderId="0" xfId="112" applyNumberFormat="1" applyFont="1" applyFill="1" applyBorder="1" applyAlignment="1" applyProtection="1">
      <alignment vertical="center"/>
    </xf>
    <xf numFmtId="49" fontId="7" fillId="0" borderId="0" xfId="112" applyNumberFormat="1" applyFont="1" applyFill="1" applyBorder="1" applyAlignment="1" applyProtection="1">
      <alignment horizontal="left" vertical="center"/>
    </xf>
    <xf numFmtId="49" fontId="7" fillId="0" borderId="1" xfId="112" applyNumberFormat="1" applyFont="1" applyFill="1" applyBorder="1" applyAlignment="1" applyProtection="1">
      <alignment horizontal="left" vertical="center"/>
    </xf>
    <xf numFmtId="0" fontId="7" fillId="0" borderId="0" xfId="112" applyFont="1" applyFill="1" applyAlignment="1">
      <alignment horizontal="right" vertical="center"/>
    </xf>
    <xf numFmtId="0" fontId="7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5" xfId="112" applyFont="1" applyFill="1" applyBorder="1" applyAlignment="1">
      <alignment horizontal="center" vertical="center"/>
    </xf>
    <xf numFmtId="187" fontId="7" fillId="0" borderId="4" xfId="112" applyNumberFormat="1" applyFont="1" applyFill="1" applyBorder="1" applyAlignment="1">
      <alignment horizontal="left" vertical="center"/>
    </xf>
    <xf numFmtId="183" fontId="7" fillId="0" borderId="35" xfId="112" applyNumberFormat="1" applyFont="1" applyFill="1" applyBorder="1" applyAlignment="1" applyProtection="1">
      <alignment horizontal="right" vertical="center" wrapText="1"/>
    </xf>
    <xf numFmtId="178" fontId="7" fillId="0" borderId="2" xfId="126" applyNumberFormat="1" applyFont="1" applyFill="1" applyBorder="1" applyAlignment="1">
      <alignment horizontal="right" vertical="center" wrapText="1"/>
    </xf>
    <xf numFmtId="187" fontId="7" fillId="0" borderId="4" xfId="112" applyNumberFormat="1" applyFont="1" applyFill="1" applyBorder="1" applyAlignment="1" applyProtection="1">
      <alignment horizontal="left" vertical="center"/>
    </xf>
    <xf numFmtId="178" fontId="7" fillId="0" borderId="2" xfId="126" applyNumberFormat="1" applyFont="1" applyFill="1" applyBorder="1" applyAlignment="1" applyProtection="1">
      <alignment horizontal="right" vertical="center" wrapText="1"/>
    </xf>
    <xf numFmtId="4" fontId="7" fillId="0" borderId="8" xfId="0" applyNumberFormat="1" applyFont="1" applyFill="1" applyBorder="1" applyAlignment="1" applyProtection="1">
      <alignment horizontal="right" vertical="center"/>
    </xf>
    <xf numFmtId="187" fontId="7" fillId="0" borderId="2" xfId="112" applyNumberFormat="1" applyFont="1" applyFill="1" applyBorder="1" applyAlignment="1" applyProtection="1">
      <alignment horizontal="left" vertical="center"/>
    </xf>
    <xf numFmtId="178" fontId="7" fillId="0" borderId="2" xfId="112" applyNumberFormat="1" applyFont="1" applyFill="1" applyBorder="1" applyAlignment="1"/>
    <xf numFmtId="178" fontId="7" fillId="0" borderId="35" xfId="112" applyNumberFormat="1" applyFont="1" applyFill="1" applyBorder="1" applyAlignment="1"/>
    <xf numFmtId="0" fontId="7" fillId="0" borderId="35" xfId="112" applyFont="1" applyFill="1" applyBorder="1" applyAlignment="1"/>
    <xf numFmtId="188" fontId="7" fillId="0" borderId="2" xfId="112" applyNumberFormat="1" applyFont="1" applyFill="1" applyBorder="1" applyAlignment="1" applyProtection="1">
      <alignment horizontal="right" vertical="center" wrapText="1"/>
    </xf>
    <xf numFmtId="0" fontId="7" fillId="0" borderId="2" xfId="112" applyFont="1" applyFill="1" applyBorder="1" applyAlignment="1"/>
    <xf numFmtId="178" fontId="7" fillId="0" borderId="2" xfId="112" applyNumberFormat="1" applyFont="1" applyFill="1" applyBorder="1" applyAlignment="1" applyProtection="1">
      <alignment horizontal="right" vertical="center"/>
    </xf>
    <xf numFmtId="178" fontId="7" fillId="0" borderId="35" xfId="112" applyNumberFormat="1" applyFont="1" applyFill="1" applyBorder="1" applyAlignment="1" applyProtection="1">
      <alignment horizontal="right" vertical="center"/>
    </xf>
    <xf numFmtId="188" fontId="7" fillId="0" borderId="8" xfId="112" applyNumberFormat="1" applyFont="1" applyFill="1" applyBorder="1" applyAlignment="1" applyProtection="1">
      <alignment horizontal="right" vertical="center" wrapText="1"/>
    </xf>
    <xf numFmtId="0" fontId="7" fillId="0" borderId="5" xfId="112" applyFont="1" applyFill="1" applyBorder="1" applyAlignment="1">
      <alignment horizontal="left" vertical="center"/>
    </xf>
    <xf numFmtId="0" fontId="7" fillId="0" borderId="2" xfId="112" applyFont="1" applyFill="1" applyBorder="1" applyAlignment="1">
      <alignment horizontal="center" vertical="center" wrapText="1"/>
    </xf>
    <xf numFmtId="0" fontId="7" fillId="0" borderId="2" xfId="112" applyFont="1" applyFill="1" applyBorder="1" applyAlignment="1">
      <alignment horizontal="center" vertical="center"/>
    </xf>
    <xf numFmtId="178" fontId="7" fillId="0" borderId="6" xfId="112" applyNumberFormat="1" applyFont="1" applyFill="1" applyBorder="1" applyAlignment="1" applyProtection="1">
      <alignment horizontal="right" vertical="center" wrapText="1"/>
    </xf>
    <xf numFmtId="0" fontId="7" fillId="0" borderId="35" xfId="0" applyFont="1" applyFill="1" applyBorder="1">
      <alignment vertical="center"/>
    </xf>
    <xf numFmtId="0" fontId="7" fillId="0" borderId="4" xfId="112" applyFont="1" applyFill="1" applyBorder="1" applyAlignment="1">
      <alignment vertical="center"/>
    </xf>
    <xf numFmtId="178" fontId="7" fillId="0" borderId="2" xfId="112" applyNumberFormat="1" applyFont="1" applyFill="1" applyBorder="1" applyAlignment="1" applyProtection="1">
      <alignment horizontal="right" vertical="center" wrapText="1"/>
    </xf>
    <xf numFmtId="178" fontId="7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7" fillId="0" borderId="4" xfId="112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H8" sqref="H8"/>
    </sheetView>
  </sheetViews>
  <sheetFormatPr defaultColWidth="6.875" defaultRowHeight="11.25"/>
  <cols>
    <col min="1" max="1" width="15.5" style="237" customWidth="1"/>
    <col min="2" max="2" width="14" style="237" customWidth="1"/>
    <col min="3" max="3" width="11.75" style="237" customWidth="1"/>
    <col min="4" max="4" width="13.25" style="237" customWidth="1"/>
    <col min="5" max="5" width="10.25" style="237" customWidth="1"/>
    <col min="6" max="6" width="7.5" style="237" customWidth="1"/>
    <col min="7" max="8" width="13" style="237" customWidth="1"/>
    <col min="9" max="9" width="8.375" style="237" customWidth="1"/>
    <col min="10" max="10" width="10.25" style="237" customWidth="1"/>
    <col min="11" max="11" width="8.375" style="237" customWidth="1"/>
    <col min="12" max="12" width="7.75" style="237" customWidth="1"/>
    <col min="13" max="16384" width="6.875" style="237"/>
  </cols>
  <sheetData>
    <row r="1" ht="42" customHeight="1" spans="1:1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ht="15" customHeight="1" spans="1:12">
      <c r="A2" s="239" t="s">
        <v>1</v>
      </c>
      <c r="B2" s="240"/>
      <c r="C2" s="241"/>
      <c r="D2" s="242"/>
      <c r="E2" s="242"/>
      <c r="F2" s="242"/>
      <c r="G2" s="243"/>
      <c r="H2" s="243"/>
      <c r="I2" s="243"/>
      <c r="J2" s="243"/>
      <c r="K2" s="243"/>
      <c r="L2" s="242" t="s">
        <v>2</v>
      </c>
    </row>
    <row r="3" ht="35" customHeight="1" spans="1:12">
      <c r="A3" s="244" t="s">
        <v>3</v>
      </c>
      <c r="B3" s="244"/>
      <c r="C3" s="245" t="s">
        <v>4</v>
      </c>
      <c r="D3" s="245"/>
      <c r="E3" s="245"/>
      <c r="F3" s="245"/>
      <c r="G3" s="245"/>
      <c r="H3" s="245"/>
      <c r="I3" s="245"/>
      <c r="J3" s="245"/>
      <c r="K3" s="245"/>
      <c r="L3" s="245"/>
    </row>
    <row r="4" ht="24" customHeight="1" spans="1:12">
      <c r="A4" s="246" t="s">
        <v>5</v>
      </c>
      <c r="B4" s="246" t="s">
        <v>6</v>
      </c>
      <c r="C4" s="247" t="s">
        <v>7</v>
      </c>
      <c r="D4" s="247" t="s">
        <v>8</v>
      </c>
      <c r="E4" s="248" t="s">
        <v>9</v>
      </c>
      <c r="F4" s="249"/>
      <c r="G4" s="250" t="s">
        <v>10</v>
      </c>
      <c r="H4" s="249"/>
      <c r="I4" s="249"/>
      <c r="J4" s="249"/>
      <c r="K4" s="249"/>
      <c r="L4" s="249"/>
    </row>
    <row r="5" ht="35" customHeight="1" spans="1:12">
      <c r="A5" s="246"/>
      <c r="B5" s="246"/>
      <c r="C5" s="246"/>
      <c r="D5" s="246"/>
      <c r="E5" s="251" t="s">
        <v>11</v>
      </c>
      <c r="F5" s="251" t="s">
        <v>12</v>
      </c>
      <c r="G5" s="248" t="s">
        <v>13</v>
      </c>
      <c r="H5" s="249"/>
      <c r="I5" s="251" t="s">
        <v>14</v>
      </c>
      <c r="J5" s="251" t="s">
        <v>15</v>
      </c>
      <c r="K5" s="251" t="s">
        <v>16</v>
      </c>
      <c r="L5" s="247" t="s">
        <v>17</v>
      </c>
    </row>
    <row r="6" ht="23" customHeight="1" spans="1:12">
      <c r="A6" s="252"/>
      <c r="B6" s="252"/>
      <c r="C6" s="252"/>
      <c r="D6" s="252"/>
      <c r="E6" s="253"/>
      <c r="F6" s="253"/>
      <c r="G6" s="254" t="s">
        <v>18</v>
      </c>
      <c r="H6" s="254" t="s">
        <v>19</v>
      </c>
      <c r="I6" s="253"/>
      <c r="J6" s="253"/>
      <c r="K6" s="253"/>
      <c r="L6" s="252"/>
    </row>
    <row r="7" ht="30" customHeight="1" spans="1:12">
      <c r="A7" s="159" t="s">
        <v>20</v>
      </c>
      <c r="B7" s="161">
        <f>B8+B10</f>
        <v>1967.12</v>
      </c>
      <c r="C7" s="255" t="s">
        <v>21</v>
      </c>
      <c r="D7" s="161">
        <f t="shared" ref="D7:D12" si="0">E7+H7</f>
        <v>1646.42</v>
      </c>
      <c r="E7" s="256"/>
      <c r="F7" s="256"/>
      <c r="G7" s="256">
        <v>1646.42</v>
      </c>
      <c r="H7" s="257">
        <v>1646.42</v>
      </c>
      <c r="I7" s="256"/>
      <c r="J7" s="256"/>
      <c r="K7" s="256"/>
      <c r="L7" s="256"/>
    </row>
    <row r="8" ht="30" customHeight="1" spans="1:12">
      <c r="A8" s="159" t="s">
        <v>22</v>
      </c>
      <c r="B8" s="164">
        <v>478.22</v>
      </c>
      <c r="C8" s="255" t="s">
        <v>23</v>
      </c>
      <c r="D8" s="161">
        <f t="shared" si="0"/>
        <v>1639.3383</v>
      </c>
      <c r="E8" s="256"/>
      <c r="F8" s="256"/>
      <c r="G8" s="256">
        <v>1639.3383</v>
      </c>
      <c r="H8" s="256">
        <v>1639.3383</v>
      </c>
      <c r="I8" s="256"/>
      <c r="J8" s="256"/>
      <c r="K8" s="256"/>
      <c r="L8" s="256"/>
    </row>
    <row r="9" ht="30" customHeight="1" spans="1:12">
      <c r="A9" s="159" t="s">
        <v>24</v>
      </c>
      <c r="B9" s="166"/>
      <c r="C9" s="258" t="s">
        <v>25</v>
      </c>
      <c r="D9" s="161">
        <f t="shared" si="0"/>
        <v>7.08</v>
      </c>
      <c r="E9" s="256"/>
      <c r="F9" s="256"/>
      <c r="G9" s="259">
        <v>7.08</v>
      </c>
      <c r="H9" s="256">
        <v>7.08</v>
      </c>
      <c r="I9" s="256"/>
      <c r="J9" s="256"/>
      <c r="K9" s="256"/>
      <c r="L9" s="256"/>
    </row>
    <row r="10" ht="30" customHeight="1" spans="1:12">
      <c r="A10" s="159" t="s">
        <v>26</v>
      </c>
      <c r="B10" s="260">
        <v>1488.9</v>
      </c>
      <c r="C10" s="258" t="s">
        <v>27</v>
      </c>
      <c r="D10" s="161">
        <f t="shared" si="0"/>
        <v>320.7</v>
      </c>
      <c r="E10" s="256"/>
      <c r="F10" s="256"/>
      <c r="G10" s="256">
        <v>320.7</v>
      </c>
      <c r="H10" s="256">
        <v>320.7</v>
      </c>
      <c r="I10" s="256"/>
      <c r="J10" s="256"/>
      <c r="K10" s="256"/>
      <c r="L10" s="256"/>
    </row>
    <row r="11" ht="30" customHeight="1" spans="1:12">
      <c r="A11" s="159" t="s">
        <v>28</v>
      </c>
      <c r="B11" s="164"/>
      <c r="C11" s="255" t="s">
        <v>29</v>
      </c>
      <c r="D11" s="161">
        <f t="shared" si="0"/>
        <v>305.7</v>
      </c>
      <c r="E11" s="256"/>
      <c r="F11" s="256"/>
      <c r="G11" s="256">
        <v>305.7</v>
      </c>
      <c r="H11" s="256">
        <v>305.7</v>
      </c>
      <c r="I11" s="256"/>
      <c r="J11" s="256"/>
      <c r="K11" s="256"/>
      <c r="L11" s="256"/>
    </row>
    <row r="12" ht="30" customHeight="1" spans="1:12">
      <c r="A12" s="159" t="s">
        <v>30</v>
      </c>
      <c r="B12" s="167"/>
      <c r="C12" s="258" t="s">
        <v>31</v>
      </c>
      <c r="D12" s="161">
        <f t="shared" si="0"/>
        <v>15</v>
      </c>
      <c r="E12" s="256"/>
      <c r="F12" s="256"/>
      <c r="G12" s="256">
        <v>15</v>
      </c>
      <c r="H12" s="256">
        <v>15</v>
      </c>
      <c r="I12" s="256"/>
      <c r="J12" s="256"/>
      <c r="K12" s="256"/>
      <c r="L12" s="256"/>
    </row>
    <row r="13" ht="30" customHeight="1" spans="1:12">
      <c r="A13" s="159" t="s">
        <v>32</v>
      </c>
      <c r="B13" s="164"/>
      <c r="C13" s="261"/>
      <c r="D13" s="262"/>
      <c r="E13" s="262"/>
      <c r="F13" s="263"/>
      <c r="G13" s="264"/>
      <c r="H13" s="264"/>
      <c r="I13" s="264"/>
      <c r="J13" s="264"/>
      <c r="K13" s="264"/>
      <c r="L13" s="264"/>
    </row>
    <row r="14" ht="30" customHeight="1" spans="1:12">
      <c r="A14" s="183" t="s">
        <v>33</v>
      </c>
      <c r="B14" s="164"/>
      <c r="C14" s="261"/>
      <c r="D14" s="262"/>
      <c r="E14" s="262"/>
      <c r="F14" s="263"/>
      <c r="G14" s="264"/>
      <c r="H14" s="264"/>
      <c r="I14" s="264"/>
      <c r="J14" s="264"/>
      <c r="K14" s="264"/>
      <c r="L14" s="264"/>
    </row>
    <row r="15" ht="23" customHeight="1" spans="1:12">
      <c r="A15" s="183"/>
      <c r="B15" s="265"/>
      <c r="C15" s="261"/>
      <c r="D15" s="262"/>
      <c r="E15" s="262"/>
      <c r="F15" s="263"/>
      <c r="G15" s="264"/>
      <c r="H15" s="264"/>
      <c r="I15" s="264"/>
      <c r="J15" s="264"/>
      <c r="K15" s="264"/>
      <c r="L15" s="264"/>
    </row>
    <row r="16" ht="26" customHeight="1" spans="1:12">
      <c r="A16" s="183"/>
      <c r="B16" s="265"/>
      <c r="C16" s="266"/>
      <c r="D16" s="267"/>
      <c r="E16" s="268"/>
      <c r="F16" s="268"/>
      <c r="G16" s="264"/>
      <c r="H16" s="264"/>
      <c r="I16" s="264"/>
      <c r="J16" s="264"/>
      <c r="K16" s="264"/>
      <c r="L16" s="264"/>
    </row>
    <row r="17" ht="24" customHeight="1" spans="1:12">
      <c r="A17" s="183"/>
      <c r="B17" s="269"/>
      <c r="C17" s="270"/>
      <c r="D17" s="267"/>
      <c r="E17" s="268"/>
      <c r="F17" s="268"/>
      <c r="G17" s="264"/>
      <c r="H17" s="264"/>
      <c r="I17" s="264"/>
      <c r="J17" s="264"/>
      <c r="K17" s="264"/>
      <c r="L17" s="264"/>
    </row>
    <row r="18" ht="30" customHeight="1" spans="1:12">
      <c r="A18" s="271" t="s">
        <v>34</v>
      </c>
      <c r="B18" s="161">
        <f>B7</f>
        <v>1967.12</v>
      </c>
      <c r="C18" s="272"/>
      <c r="D18" s="273"/>
      <c r="E18" s="274"/>
      <c r="F18" s="274"/>
      <c r="G18" s="264"/>
      <c r="H18" s="264"/>
      <c r="I18" s="264"/>
      <c r="J18" s="264"/>
      <c r="K18" s="264"/>
      <c r="L18" s="264"/>
    </row>
    <row r="19" ht="30" customHeight="1" spans="1:12">
      <c r="A19" s="183" t="s">
        <v>35</v>
      </c>
      <c r="B19" s="164"/>
      <c r="C19" s="275"/>
      <c r="D19" s="276"/>
      <c r="E19" s="274"/>
      <c r="F19" s="274"/>
      <c r="G19" s="264"/>
      <c r="H19" s="264"/>
      <c r="I19" s="264"/>
      <c r="J19" s="264"/>
      <c r="K19" s="264"/>
      <c r="L19" s="264"/>
    </row>
    <row r="20" ht="30" customHeight="1" spans="1:12">
      <c r="A20" s="159" t="s">
        <v>36</v>
      </c>
      <c r="B20" s="164"/>
      <c r="C20" s="275"/>
      <c r="D20" s="277"/>
      <c r="E20" s="274"/>
      <c r="F20" s="274"/>
      <c r="G20" s="264"/>
      <c r="H20" s="264"/>
      <c r="I20" s="264"/>
      <c r="J20" s="264"/>
      <c r="K20" s="264"/>
      <c r="L20" s="264"/>
    </row>
    <row r="21" ht="30" customHeight="1" spans="1:12">
      <c r="A21" s="159" t="s">
        <v>37</v>
      </c>
      <c r="B21" s="167"/>
      <c r="C21" s="275"/>
      <c r="D21" s="276"/>
      <c r="E21" s="274"/>
      <c r="F21" s="274"/>
      <c r="G21" s="264"/>
      <c r="H21" s="264"/>
      <c r="I21" s="264"/>
      <c r="J21" s="264"/>
      <c r="K21" s="264"/>
      <c r="L21" s="264"/>
    </row>
    <row r="22" ht="30" customHeight="1" spans="1:12">
      <c r="A22" s="159" t="s">
        <v>38</v>
      </c>
      <c r="B22" s="278"/>
      <c r="C22" s="275"/>
      <c r="D22" s="185"/>
      <c r="E22" s="274"/>
      <c r="F22" s="274"/>
      <c r="G22" s="264"/>
      <c r="H22" s="264"/>
      <c r="I22" s="264"/>
      <c r="J22" s="264"/>
      <c r="K22" s="264"/>
      <c r="L22" s="264"/>
    </row>
    <row r="23" ht="24" customHeight="1" spans="1:12">
      <c r="A23" s="181" t="s">
        <v>39</v>
      </c>
      <c r="B23" s="167">
        <f>B18+B19</f>
        <v>1967.12</v>
      </c>
      <c r="C23" s="279" t="s">
        <v>40</v>
      </c>
      <c r="D23" s="167">
        <f t="shared" ref="D23:I23" si="1">D10+D7</f>
        <v>1967.12</v>
      </c>
      <c r="E23" s="167">
        <f t="shared" si="1"/>
        <v>0</v>
      </c>
      <c r="F23" s="167">
        <f t="shared" si="1"/>
        <v>0</v>
      </c>
      <c r="G23" s="167">
        <f t="shared" si="1"/>
        <v>1967.12</v>
      </c>
      <c r="H23" s="167">
        <f t="shared" si="1"/>
        <v>1967.12</v>
      </c>
      <c r="I23" s="167">
        <f t="shared" si="1"/>
        <v>0</v>
      </c>
      <c r="J23" s="256"/>
      <c r="K23" s="256"/>
      <c r="L23" s="25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2"/>
  <sheetViews>
    <sheetView showGridLines="0" showZeros="0" topLeftCell="A4" workbookViewId="0">
      <selection activeCell="P8" sqref="P8"/>
    </sheetView>
  </sheetViews>
  <sheetFormatPr defaultColWidth="6.875" defaultRowHeight="11.25"/>
  <cols>
    <col min="1" max="1" width="3.875" style="203" customWidth="1"/>
    <col min="2" max="2" width="3.5" style="203" customWidth="1"/>
    <col min="3" max="3" width="3.375" style="203" customWidth="1"/>
    <col min="4" max="4" width="28.5" style="203" customWidth="1"/>
    <col min="5" max="5" width="8.625" style="203" customWidth="1"/>
    <col min="6" max="6" width="11.125" style="203" customWidth="1"/>
    <col min="7" max="7" width="11" style="203" customWidth="1"/>
    <col min="8" max="8" width="10.25" style="203" customWidth="1"/>
    <col min="9" max="9" width="11.625" style="203" customWidth="1"/>
    <col min="10" max="10" width="5.375" style="203" customWidth="1"/>
    <col min="11" max="11" width="4.25" style="203" customWidth="1"/>
    <col min="12" max="12" width="6.75" style="203" customWidth="1"/>
    <col min="13" max="13" width="4" style="203" customWidth="1"/>
    <col min="14" max="14" width="6.5" style="203" customWidth="1"/>
    <col min="15" max="15" width="4.125" style="203" customWidth="1"/>
    <col min="16" max="16" width="10" style="203" customWidth="1"/>
    <col min="17" max="17" width="9.75" style="203" customWidth="1"/>
    <col min="18" max="18" width="6" style="203" customWidth="1"/>
    <col min="19" max="19" width="6.375" style="203" customWidth="1"/>
    <col min="20" max="20" width="6" style="203" customWidth="1"/>
    <col min="21" max="21" width="6.875" style="203" customWidth="1"/>
    <col min="22" max="22" width="4.625" style="203" customWidth="1"/>
    <col min="23" max="251" width="6.875" style="203" customWidth="1"/>
    <col min="252" max="16384" width="6.875" style="203"/>
  </cols>
  <sheetData>
    <row r="1" ht="42" customHeight="1" spans="1:22">
      <c r="A1" s="204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ht="15" customHeight="1" spans="1:22">
      <c r="A2" s="205" t="s">
        <v>1</v>
      </c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V2" s="232" t="s">
        <v>2</v>
      </c>
    </row>
    <row r="3" ht="20.1" customHeight="1" spans="1:22">
      <c r="A3" s="207" t="s">
        <v>42</v>
      </c>
      <c r="B3" s="207"/>
      <c r="C3" s="207"/>
      <c r="D3" s="208" t="s">
        <v>43</v>
      </c>
      <c r="E3" s="209" t="s">
        <v>44</v>
      </c>
      <c r="F3" s="210" t="s">
        <v>45</v>
      </c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29"/>
      <c r="R3" s="229"/>
      <c r="S3" s="209" t="s">
        <v>46</v>
      </c>
      <c r="T3" s="209"/>
      <c r="U3" s="230" t="s">
        <v>47</v>
      </c>
      <c r="V3" s="230" t="s">
        <v>17</v>
      </c>
    </row>
    <row r="4" ht="20.1" customHeight="1" spans="1:22">
      <c r="A4" s="207"/>
      <c r="B4" s="207"/>
      <c r="C4" s="207"/>
      <c r="D4" s="208"/>
      <c r="E4" s="209"/>
      <c r="F4" s="209" t="s">
        <v>8</v>
      </c>
      <c r="G4" s="212" t="s">
        <v>48</v>
      </c>
      <c r="H4" s="213"/>
      <c r="I4" s="228"/>
      <c r="J4" s="212" t="s">
        <v>49</v>
      </c>
      <c r="K4" s="211"/>
      <c r="L4" s="211"/>
      <c r="M4" s="211"/>
      <c r="N4" s="211"/>
      <c r="O4" s="229"/>
      <c r="P4" s="209" t="s">
        <v>50</v>
      </c>
      <c r="Q4" s="209" t="s">
        <v>51</v>
      </c>
      <c r="R4" s="233" t="s">
        <v>52</v>
      </c>
      <c r="S4" s="209" t="s">
        <v>53</v>
      </c>
      <c r="T4" s="209" t="s">
        <v>54</v>
      </c>
      <c r="U4" s="209"/>
      <c r="V4" s="209"/>
    </row>
    <row r="5" ht="20.1" customHeight="1" spans="1:22">
      <c r="A5" s="214" t="s">
        <v>55</v>
      </c>
      <c r="B5" s="214" t="s">
        <v>56</v>
      </c>
      <c r="C5" s="214" t="s">
        <v>57</v>
      </c>
      <c r="D5" s="208"/>
      <c r="E5" s="209"/>
      <c r="F5" s="209"/>
      <c r="G5" s="215" t="s">
        <v>58</v>
      </c>
      <c r="H5" s="215" t="s">
        <v>59</v>
      </c>
      <c r="I5" s="215" t="s">
        <v>60</v>
      </c>
      <c r="J5" s="230" t="s">
        <v>61</v>
      </c>
      <c r="K5" s="209" t="s">
        <v>62</v>
      </c>
      <c r="L5" s="209" t="s">
        <v>63</v>
      </c>
      <c r="M5" s="209" t="s">
        <v>64</v>
      </c>
      <c r="N5" s="209" t="s">
        <v>65</v>
      </c>
      <c r="O5" s="230" t="s">
        <v>66</v>
      </c>
      <c r="P5" s="209"/>
      <c r="Q5" s="209"/>
      <c r="R5" s="234"/>
      <c r="S5" s="209"/>
      <c r="T5" s="209"/>
      <c r="U5" s="209"/>
      <c r="V5" s="209"/>
    </row>
    <row r="6" ht="30" customHeight="1" spans="1:22">
      <c r="A6" s="214"/>
      <c r="B6" s="214"/>
      <c r="C6" s="214"/>
      <c r="D6" s="208"/>
      <c r="E6" s="209"/>
      <c r="F6" s="209"/>
      <c r="G6" s="216"/>
      <c r="H6" s="217"/>
      <c r="I6" s="217"/>
      <c r="J6" s="230"/>
      <c r="K6" s="209"/>
      <c r="L6" s="209"/>
      <c r="M6" s="209"/>
      <c r="N6" s="209"/>
      <c r="O6" s="230"/>
      <c r="P6" s="209"/>
      <c r="Q6" s="209"/>
      <c r="R6" s="216"/>
      <c r="S6" s="209"/>
      <c r="T6" s="209"/>
      <c r="U6" s="209"/>
      <c r="V6" s="209"/>
    </row>
    <row r="7" ht="20.1" customHeight="1" spans="1:22">
      <c r="A7" s="207" t="s">
        <v>67</v>
      </c>
      <c r="B7" s="207" t="s">
        <v>67</v>
      </c>
      <c r="C7" s="207" t="s">
        <v>67</v>
      </c>
      <c r="D7" s="207" t="s">
        <v>67</v>
      </c>
      <c r="E7" s="218">
        <v>1</v>
      </c>
      <c r="F7" s="218">
        <f t="shared" ref="F7:V7" si="0">E7+1</f>
        <v>2</v>
      </c>
      <c r="G7" s="218">
        <f t="shared" si="0"/>
        <v>3</v>
      </c>
      <c r="H7" s="218">
        <f t="shared" si="0"/>
        <v>4</v>
      </c>
      <c r="I7" s="218">
        <f t="shared" si="0"/>
        <v>5</v>
      </c>
      <c r="J7" s="218">
        <f t="shared" si="0"/>
        <v>6</v>
      </c>
      <c r="K7" s="218">
        <f t="shared" si="0"/>
        <v>7</v>
      </c>
      <c r="L7" s="218">
        <f t="shared" si="0"/>
        <v>8</v>
      </c>
      <c r="M7" s="218">
        <f t="shared" si="0"/>
        <v>9</v>
      </c>
      <c r="N7" s="218">
        <f t="shared" si="0"/>
        <v>10</v>
      </c>
      <c r="O7" s="218">
        <f t="shared" si="0"/>
        <v>11</v>
      </c>
      <c r="P7" s="218">
        <f t="shared" si="0"/>
        <v>12</v>
      </c>
      <c r="Q7" s="218">
        <f t="shared" si="0"/>
        <v>13</v>
      </c>
      <c r="R7" s="218">
        <f t="shared" si="0"/>
        <v>14</v>
      </c>
      <c r="S7" s="218">
        <f t="shared" si="0"/>
        <v>15</v>
      </c>
      <c r="T7" s="218">
        <f t="shared" si="0"/>
        <v>16</v>
      </c>
      <c r="U7" s="218">
        <f t="shared" si="0"/>
        <v>17</v>
      </c>
      <c r="V7" s="218">
        <f t="shared" si="0"/>
        <v>18</v>
      </c>
    </row>
    <row r="8" ht="20.1" customHeight="1" spans="1:22">
      <c r="A8" s="207"/>
      <c r="B8" s="207"/>
      <c r="C8" s="207"/>
      <c r="D8" s="219" t="s">
        <v>8</v>
      </c>
      <c r="E8" s="220"/>
      <c r="F8" s="221">
        <v>1967.12</v>
      </c>
      <c r="G8" s="221">
        <v>1967.12</v>
      </c>
      <c r="H8" s="221">
        <v>478.22</v>
      </c>
      <c r="I8" s="221">
        <f>I9+I10+I11+I12+I13+I14+I15+I16</f>
        <v>1473.9</v>
      </c>
      <c r="J8" s="220">
        <f t="shared" ref="G8:P8" si="1">J9+J10+J11+J12+J13+J14+J15+J16</f>
        <v>0</v>
      </c>
      <c r="K8" s="220">
        <f t="shared" si="1"/>
        <v>0</v>
      </c>
      <c r="L8" s="220">
        <f t="shared" si="1"/>
        <v>0</v>
      </c>
      <c r="M8" s="220">
        <f t="shared" si="1"/>
        <v>0</v>
      </c>
      <c r="N8" s="220">
        <f t="shared" si="1"/>
        <v>0</v>
      </c>
      <c r="O8" s="220">
        <f t="shared" si="1"/>
        <v>0</v>
      </c>
      <c r="P8" s="221">
        <f t="shared" si="1"/>
        <v>15</v>
      </c>
      <c r="Q8" s="218"/>
      <c r="R8" s="220"/>
      <c r="S8" s="220"/>
      <c r="T8" s="220"/>
      <c r="U8" s="220"/>
      <c r="V8" s="218"/>
    </row>
    <row r="9" ht="20.1" customHeight="1" spans="1:22">
      <c r="A9" s="207" t="s">
        <v>68</v>
      </c>
      <c r="B9" s="207" t="s">
        <v>69</v>
      </c>
      <c r="C9" s="207" t="s">
        <v>70</v>
      </c>
      <c r="D9" s="222" t="s">
        <v>71</v>
      </c>
      <c r="E9" s="220"/>
      <c r="F9" s="221">
        <f>G9</f>
        <v>1542.51</v>
      </c>
      <c r="G9" s="223">
        <f>H9+I9+P9+Q9</f>
        <v>1542.51</v>
      </c>
      <c r="H9" s="223">
        <v>363.81</v>
      </c>
      <c r="I9" s="223">
        <v>1163.7</v>
      </c>
      <c r="J9" s="218"/>
      <c r="K9" s="220"/>
      <c r="L9" s="220"/>
      <c r="M9" s="220"/>
      <c r="N9" s="220"/>
      <c r="O9" s="220"/>
      <c r="P9" s="223">
        <v>15</v>
      </c>
      <c r="Q9" s="223"/>
      <c r="R9" s="220"/>
      <c r="S9" s="220"/>
      <c r="T9" s="220"/>
      <c r="U9" s="220"/>
      <c r="V9" s="218"/>
    </row>
    <row r="10" ht="20.1" customHeight="1" spans="1:22">
      <c r="A10" s="207" t="s">
        <v>68</v>
      </c>
      <c r="B10" s="207" t="s">
        <v>69</v>
      </c>
      <c r="C10" s="207" t="s">
        <v>72</v>
      </c>
      <c r="D10" s="222" t="s">
        <v>73</v>
      </c>
      <c r="E10" s="220"/>
      <c r="F10" s="221">
        <f t="shared" ref="F10:F16" si="2">G10</f>
        <v>245.75</v>
      </c>
      <c r="G10" s="223">
        <f t="shared" ref="G10:G16" si="3">H10+I10+P10+Q10</f>
        <v>245.75</v>
      </c>
      <c r="H10" s="223">
        <v>23</v>
      </c>
      <c r="I10" s="223">
        <v>222.75</v>
      </c>
      <c r="J10" s="218"/>
      <c r="K10" s="220"/>
      <c r="L10" s="220"/>
      <c r="M10" s="220"/>
      <c r="N10" s="220"/>
      <c r="O10" s="220"/>
      <c r="P10" s="220"/>
      <c r="Q10" s="223"/>
      <c r="R10" s="220"/>
      <c r="S10" s="220"/>
      <c r="T10" s="220"/>
      <c r="U10" s="220"/>
      <c r="V10" s="218"/>
    </row>
    <row r="11" ht="20.1" customHeight="1" spans="1:22">
      <c r="A11" s="207" t="s">
        <v>68</v>
      </c>
      <c r="B11" s="207" t="s">
        <v>69</v>
      </c>
      <c r="C11" s="207" t="s">
        <v>74</v>
      </c>
      <c r="D11" s="222" t="s">
        <v>75</v>
      </c>
      <c r="E11" s="220"/>
      <c r="F11" s="221">
        <f t="shared" si="2"/>
        <v>20</v>
      </c>
      <c r="G11" s="223">
        <f t="shared" si="3"/>
        <v>20</v>
      </c>
      <c r="H11" s="223">
        <v>20</v>
      </c>
      <c r="I11" s="218">
        <v>0</v>
      </c>
      <c r="J11" s="218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18"/>
    </row>
    <row r="12" ht="20.1" customHeight="1" spans="1:22">
      <c r="A12" s="207" t="s">
        <v>68</v>
      </c>
      <c r="B12" s="207" t="s">
        <v>69</v>
      </c>
      <c r="C12" s="207" t="s">
        <v>76</v>
      </c>
      <c r="D12" s="222" t="s">
        <v>77</v>
      </c>
      <c r="E12" s="220"/>
      <c r="F12" s="221">
        <f t="shared" si="2"/>
        <v>36.95</v>
      </c>
      <c r="G12" s="223">
        <f t="shared" si="3"/>
        <v>36.95</v>
      </c>
      <c r="H12" s="223">
        <v>36.95</v>
      </c>
      <c r="I12" s="218">
        <v>0</v>
      </c>
      <c r="J12" s="218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18"/>
    </row>
    <row r="13" ht="20.1" customHeight="1" spans="1:22">
      <c r="A13" s="207" t="s">
        <v>78</v>
      </c>
      <c r="B13" s="207" t="s">
        <v>74</v>
      </c>
      <c r="C13" s="207" t="s">
        <v>70</v>
      </c>
      <c r="D13" s="222" t="s">
        <v>79</v>
      </c>
      <c r="E13" s="220"/>
      <c r="F13" s="221">
        <f t="shared" si="2"/>
        <v>102.186</v>
      </c>
      <c r="G13" s="223">
        <f t="shared" si="3"/>
        <v>102.186</v>
      </c>
      <c r="H13" s="223">
        <v>14.736</v>
      </c>
      <c r="I13" s="223">
        <v>87.45</v>
      </c>
      <c r="J13" s="218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18"/>
    </row>
    <row r="14" ht="20.1" customHeight="1" spans="1:22">
      <c r="A14" s="207" t="s">
        <v>78</v>
      </c>
      <c r="B14" s="207" t="s">
        <v>74</v>
      </c>
      <c r="C14" s="207" t="s">
        <v>74</v>
      </c>
      <c r="D14" s="222" t="s">
        <v>80</v>
      </c>
      <c r="E14" s="220"/>
      <c r="F14" s="221">
        <f t="shared" si="2"/>
        <v>13.6524</v>
      </c>
      <c r="G14" s="223">
        <f t="shared" si="3"/>
        <v>13.6524</v>
      </c>
      <c r="H14" s="223">
        <v>13.6524</v>
      </c>
      <c r="I14" s="218"/>
      <c r="J14" s="218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18"/>
    </row>
    <row r="15" ht="20.1" customHeight="1" spans="1:22">
      <c r="A15" s="207" t="s">
        <v>81</v>
      </c>
      <c r="B15" s="207" t="s">
        <v>82</v>
      </c>
      <c r="C15" s="207" t="s">
        <v>70</v>
      </c>
      <c r="D15" s="222" t="s">
        <v>83</v>
      </c>
      <c r="E15" s="220"/>
      <c r="F15" s="221">
        <f t="shared" si="2"/>
        <v>4.9704</v>
      </c>
      <c r="G15" s="223">
        <f t="shared" si="3"/>
        <v>4.9704</v>
      </c>
      <c r="H15" s="223">
        <v>4.9704</v>
      </c>
      <c r="I15" s="218"/>
      <c r="J15" s="218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18"/>
    </row>
    <row r="16" ht="20.1" customHeight="1" spans="1:22">
      <c r="A16" s="224" t="s">
        <v>81</v>
      </c>
      <c r="B16" s="224" t="s">
        <v>82</v>
      </c>
      <c r="C16" s="224" t="s">
        <v>76</v>
      </c>
      <c r="D16" s="222" t="s">
        <v>84</v>
      </c>
      <c r="E16" s="225"/>
      <c r="F16" s="226">
        <f t="shared" si="2"/>
        <v>1.1055</v>
      </c>
      <c r="G16" s="227">
        <f t="shared" si="3"/>
        <v>1.1055</v>
      </c>
      <c r="H16" s="227">
        <v>1.1055</v>
      </c>
      <c r="I16" s="231"/>
      <c r="J16" s="231"/>
      <c r="K16" s="225"/>
      <c r="L16" s="225"/>
      <c r="M16" s="225"/>
      <c r="N16" s="225"/>
      <c r="O16" s="225"/>
      <c r="P16" s="225"/>
      <c r="Q16" s="225"/>
      <c r="R16" s="225"/>
      <c r="S16" s="235"/>
      <c r="T16" s="235"/>
      <c r="U16" s="235"/>
      <c r="V16" s="236"/>
    </row>
    <row r="17" ht="14.2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12.75" customHeight="1"/>
    <row r="3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"/>
  <sheetViews>
    <sheetView showGridLines="0" showZeros="0" workbookViewId="0">
      <selection activeCell="E7" sqref="E7:E15"/>
    </sheetView>
  </sheetViews>
  <sheetFormatPr defaultColWidth="7" defaultRowHeight="11.25"/>
  <cols>
    <col min="1" max="1" width="4.625" style="47" customWidth="1"/>
    <col min="2" max="3" width="4.125" style="47" customWidth="1"/>
    <col min="4" max="4" width="27.5" style="47" customWidth="1"/>
    <col min="5" max="5" width="10.875" style="47" customWidth="1"/>
    <col min="6" max="6" width="10.375" style="47" customWidth="1"/>
    <col min="7" max="7" width="9.125" style="47" customWidth="1"/>
    <col min="8" max="8" width="9" style="47" customWidth="1"/>
    <col min="9" max="9" width="9.625" style="47" customWidth="1"/>
    <col min="10" max="10" width="9.375" style="47" customWidth="1"/>
    <col min="11" max="11" width="10.125" style="47" customWidth="1"/>
    <col min="12" max="12" width="10" style="47" customWidth="1"/>
    <col min="13" max="16384" width="7" style="47"/>
  </cols>
  <sheetData>
    <row r="1" ht="42" customHeight="1" spans="1:12">
      <c r="A1" s="48" t="s">
        <v>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" customHeight="1" spans="1:12">
      <c r="A2" s="49" t="s">
        <v>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69" t="s">
        <v>2</v>
      </c>
    </row>
    <row r="3" s="45" customFormat="1" ht="16.5" customHeight="1" spans="1:12">
      <c r="A3" s="52" t="s">
        <v>86</v>
      </c>
      <c r="B3" s="53"/>
      <c r="C3" s="54"/>
      <c r="D3" s="55" t="s">
        <v>43</v>
      </c>
      <c r="E3" s="56" t="s">
        <v>44</v>
      </c>
      <c r="F3" s="57" t="s">
        <v>87</v>
      </c>
      <c r="G3" s="57"/>
      <c r="H3" s="57"/>
      <c r="I3" s="57"/>
      <c r="J3" s="57"/>
      <c r="K3" s="57"/>
      <c r="L3" s="57"/>
    </row>
    <row r="4" s="45" customFormat="1" ht="14.25" customHeight="1" spans="1:12">
      <c r="A4" s="58" t="s">
        <v>55</v>
      </c>
      <c r="B4" s="59" t="s">
        <v>56</v>
      </c>
      <c r="C4" s="59" t="s">
        <v>57</v>
      </c>
      <c r="D4" s="60"/>
      <c r="E4" s="56"/>
      <c r="F4" s="56" t="s">
        <v>8</v>
      </c>
      <c r="G4" s="61" t="s">
        <v>88</v>
      </c>
      <c r="H4" s="61"/>
      <c r="I4" s="61"/>
      <c r="J4" s="70" t="s">
        <v>89</v>
      </c>
      <c r="K4" s="71"/>
      <c r="L4" s="72"/>
    </row>
    <row r="5" s="45" customFormat="1" ht="28.5" customHeight="1" spans="1:12">
      <c r="A5" s="58"/>
      <c r="B5" s="59"/>
      <c r="C5" s="59"/>
      <c r="D5" s="62"/>
      <c r="E5" s="56"/>
      <c r="F5" s="56"/>
      <c r="G5" s="56" t="s">
        <v>18</v>
      </c>
      <c r="H5" s="56" t="s">
        <v>90</v>
      </c>
      <c r="I5" s="56" t="s">
        <v>91</v>
      </c>
      <c r="J5" s="56" t="s">
        <v>18</v>
      </c>
      <c r="K5" s="56" t="s">
        <v>92</v>
      </c>
      <c r="L5" s="56" t="s">
        <v>93</v>
      </c>
    </row>
    <row r="6" s="45" customFormat="1" ht="20.1" customHeight="1" spans="1:12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63"/>
      <c r="B7" s="59"/>
      <c r="C7" s="59"/>
      <c r="D7" s="59" t="s">
        <v>8</v>
      </c>
      <c r="E7" s="126">
        <f>F7</f>
        <v>1967.12</v>
      </c>
      <c r="F7" s="126">
        <f>G7+J7</f>
        <v>1967.12</v>
      </c>
      <c r="G7" s="126">
        <f>H7+I7</f>
        <v>1646.42</v>
      </c>
      <c r="H7" s="126">
        <f>H8+H9+H10+H11+H12+H13+H14+H15</f>
        <v>1639.34</v>
      </c>
      <c r="I7" s="126">
        <f>I8+I9+I10+I11+I12+I13+I14+I15</f>
        <v>7.08</v>
      </c>
      <c r="J7" s="126">
        <f>K7+L7</f>
        <v>320.7</v>
      </c>
      <c r="K7" s="126">
        <v>305.7</v>
      </c>
      <c r="L7" s="126">
        <v>15</v>
      </c>
    </row>
    <row r="8" s="45" customFormat="1" ht="20.1" customHeight="1" spans="1:12">
      <c r="A8" s="63" t="s">
        <v>68</v>
      </c>
      <c r="B8" s="59" t="s">
        <v>69</v>
      </c>
      <c r="C8" s="59" t="s">
        <v>70</v>
      </c>
      <c r="D8" s="202" t="s">
        <v>71</v>
      </c>
      <c r="E8" s="126">
        <f t="shared" ref="E8:E15" si="0">F8</f>
        <v>1542.5</v>
      </c>
      <c r="F8" s="126">
        <f t="shared" ref="F8:F15" si="1">G8+J8</f>
        <v>1542.5</v>
      </c>
      <c r="G8" s="126">
        <f t="shared" ref="G8:G15" si="2">H8+I8</f>
        <v>1524.5</v>
      </c>
      <c r="H8" s="126">
        <v>1517.42</v>
      </c>
      <c r="I8" s="126">
        <v>7.08</v>
      </c>
      <c r="J8" s="126">
        <f>K8+L8</f>
        <v>18</v>
      </c>
      <c r="K8" s="126">
        <v>3</v>
      </c>
      <c r="L8" s="126">
        <v>15</v>
      </c>
    </row>
    <row r="9" s="45" customFormat="1" ht="20.1" customHeight="1" spans="1:12">
      <c r="A9" s="63" t="s">
        <v>68</v>
      </c>
      <c r="B9" s="59" t="s">
        <v>69</v>
      </c>
      <c r="C9" s="59" t="s">
        <v>72</v>
      </c>
      <c r="D9" s="202" t="s">
        <v>73</v>
      </c>
      <c r="E9" s="126">
        <f t="shared" si="0"/>
        <v>245.75</v>
      </c>
      <c r="F9" s="126">
        <f t="shared" si="1"/>
        <v>245.75</v>
      </c>
      <c r="G9" s="126">
        <f t="shared" si="2"/>
        <v>0</v>
      </c>
      <c r="H9" s="126"/>
      <c r="I9" s="126"/>
      <c r="J9" s="126">
        <f>K9+L9</f>
        <v>245.75</v>
      </c>
      <c r="K9" s="126">
        <v>245.75</v>
      </c>
      <c r="L9" s="126"/>
    </row>
    <row r="10" s="45" customFormat="1" ht="20.1" customHeight="1" spans="1:12">
      <c r="A10" s="63" t="s">
        <v>68</v>
      </c>
      <c r="B10" s="59" t="s">
        <v>69</v>
      </c>
      <c r="C10" s="59" t="s">
        <v>74</v>
      </c>
      <c r="D10" s="202" t="s">
        <v>75</v>
      </c>
      <c r="E10" s="126">
        <f t="shared" si="0"/>
        <v>20</v>
      </c>
      <c r="F10" s="126">
        <f t="shared" si="1"/>
        <v>20</v>
      </c>
      <c r="G10" s="126">
        <f t="shared" si="2"/>
        <v>0</v>
      </c>
      <c r="H10" s="126"/>
      <c r="I10" s="126"/>
      <c r="J10" s="126">
        <f>K10+L10</f>
        <v>20</v>
      </c>
      <c r="K10" s="126">
        <v>20</v>
      </c>
      <c r="L10" s="126"/>
    </row>
    <row r="11" s="45" customFormat="1" ht="20.1" customHeight="1" spans="1:12">
      <c r="A11" s="63" t="s">
        <v>68</v>
      </c>
      <c r="B11" s="59" t="s">
        <v>69</v>
      </c>
      <c r="C11" s="59" t="s">
        <v>76</v>
      </c>
      <c r="D11" s="202" t="s">
        <v>77</v>
      </c>
      <c r="E11" s="126">
        <f t="shared" si="0"/>
        <v>36.95</v>
      </c>
      <c r="F11" s="126">
        <f t="shared" si="1"/>
        <v>36.95</v>
      </c>
      <c r="G11" s="126">
        <f t="shared" si="2"/>
        <v>0</v>
      </c>
      <c r="H11" s="126"/>
      <c r="I11" s="126"/>
      <c r="J11" s="126">
        <f>K11+L11</f>
        <v>36.95</v>
      </c>
      <c r="K11" s="126">
        <v>36.95</v>
      </c>
      <c r="L11" s="126"/>
    </row>
    <row r="12" s="45" customFormat="1" ht="20.1" customHeight="1" spans="1:12">
      <c r="A12" s="63" t="s">
        <v>78</v>
      </c>
      <c r="B12" s="59" t="s">
        <v>74</v>
      </c>
      <c r="C12" s="59" t="s">
        <v>70</v>
      </c>
      <c r="D12" s="202" t="s">
        <v>79</v>
      </c>
      <c r="E12" s="126">
        <f t="shared" si="0"/>
        <v>102.19</v>
      </c>
      <c r="F12" s="126">
        <f t="shared" si="1"/>
        <v>102.19</v>
      </c>
      <c r="G12" s="126">
        <f t="shared" si="2"/>
        <v>102.19</v>
      </c>
      <c r="H12" s="126">
        <v>102.19</v>
      </c>
      <c r="I12" s="126"/>
      <c r="J12" s="126"/>
      <c r="K12" s="126"/>
      <c r="L12" s="126"/>
    </row>
    <row r="13" s="45" customFormat="1" ht="20.1" customHeight="1" spans="1:12">
      <c r="A13" s="63" t="s">
        <v>78</v>
      </c>
      <c r="B13" s="59" t="s">
        <v>74</v>
      </c>
      <c r="C13" s="59" t="s">
        <v>74</v>
      </c>
      <c r="D13" s="202" t="s">
        <v>80</v>
      </c>
      <c r="E13" s="126">
        <f t="shared" si="0"/>
        <v>13.65</v>
      </c>
      <c r="F13" s="126">
        <f t="shared" si="1"/>
        <v>13.65</v>
      </c>
      <c r="G13" s="126">
        <f t="shared" si="2"/>
        <v>13.65</v>
      </c>
      <c r="H13" s="126">
        <v>13.65</v>
      </c>
      <c r="I13" s="126"/>
      <c r="J13" s="126"/>
      <c r="K13" s="126"/>
      <c r="L13" s="126"/>
    </row>
    <row r="14" s="45" customFormat="1" ht="20.1" customHeight="1" spans="1:12">
      <c r="A14" s="63" t="s">
        <v>81</v>
      </c>
      <c r="B14" s="59" t="s">
        <v>82</v>
      </c>
      <c r="C14" s="59" t="s">
        <v>70</v>
      </c>
      <c r="D14" s="202" t="s">
        <v>83</v>
      </c>
      <c r="E14" s="126">
        <f t="shared" si="0"/>
        <v>4.97</v>
      </c>
      <c r="F14" s="126">
        <f t="shared" si="1"/>
        <v>4.97</v>
      </c>
      <c r="G14" s="126">
        <f t="shared" si="2"/>
        <v>4.97</v>
      </c>
      <c r="H14" s="126">
        <v>4.97</v>
      </c>
      <c r="I14" s="126"/>
      <c r="J14" s="126"/>
      <c r="K14" s="126"/>
      <c r="L14" s="126"/>
    </row>
    <row r="15" s="45" customFormat="1" ht="20.1" customHeight="1" spans="1:12">
      <c r="A15" s="63" t="s">
        <v>81</v>
      </c>
      <c r="B15" s="59" t="s">
        <v>82</v>
      </c>
      <c r="C15" s="59" t="s">
        <v>76</v>
      </c>
      <c r="D15" s="202" t="s">
        <v>84</v>
      </c>
      <c r="E15" s="126">
        <f t="shared" si="0"/>
        <v>1.11</v>
      </c>
      <c r="F15" s="126">
        <f t="shared" si="1"/>
        <v>1.11</v>
      </c>
      <c r="G15" s="126">
        <f t="shared" si="2"/>
        <v>1.11</v>
      </c>
      <c r="H15" s="126">
        <v>1.11</v>
      </c>
      <c r="I15" s="126"/>
      <c r="J15" s="126"/>
      <c r="K15" s="126"/>
      <c r="L15" s="126"/>
    </row>
    <row r="16" s="46" customFormat="1" ht="14.25" spans="1:1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="46" customFormat="1" ht="14.25" spans="1:12">
      <c r="A17" s="4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="46" customFormat="1" ht="14.25" spans="1:1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="46" customFormat="1" ht="14.25" spans="1:1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="46" customFormat="1" ht="14.25" spans="1:1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  <row r="35" s="46" customFormat="1" ht="14.25"/>
    <row r="36" s="46" customFormat="1" ht="14.25"/>
    <row r="37" s="46" customFormat="1" ht="14.25"/>
    <row r="38" s="46" customFormat="1" ht="14.25"/>
    <row r="39" s="46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6" workbookViewId="0">
      <selection activeCell="A2" sqref="A2:C2"/>
    </sheetView>
  </sheetViews>
  <sheetFormatPr defaultColWidth="8.88333333333333" defaultRowHeight="11.25"/>
  <cols>
    <col min="1" max="1" width="4.75" style="133" customWidth="1"/>
    <col min="2" max="2" width="13.25" style="133" customWidth="1"/>
    <col min="3" max="3" width="13.75" style="134" customWidth="1"/>
    <col min="4" max="4" width="21.25" style="134" customWidth="1"/>
    <col min="5" max="5" width="12.5" style="134" customWidth="1"/>
    <col min="6" max="6" width="8.75" style="134" customWidth="1"/>
    <col min="7" max="7" width="5.625" style="134" customWidth="1"/>
    <col min="8" max="8" width="11.75" style="134" customWidth="1"/>
    <col min="9" max="9" width="13.125" style="134" customWidth="1"/>
    <col min="10" max="10" width="6.25" style="134" customWidth="1"/>
    <col min="11" max="11" width="7.75" style="134" customWidth="1"/>
    <col min="12" max="12" width="7.25" style="134" customWidth="1"/>
    <col min="13" max="13" width="4.5" style="134" customWidth="1"/>
    <col min="14" max="32" width="9" style="134"/>
    <col min="33" max="16384" width="8.88333333333333" style="134"/>
  </cols>
  <sheetData>
    <row r="1" ht="42" customHeight="1" spans="1:21">
      <c r="A1" s="135" t="s">
        <v>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88"/>
      <c r="O1" s="188"/>
      <c r="P1" s="188"/>
      <c r="Q1" s="188"/>
      <c r="R1" s="188"/>
      <c r="S1" s="188"/>
      <c r="T1" s="188"/>
      <c r="U1" s="188"/>
    </row>
    <row r="2" s="130" customFormat="1" ht="15" customHeight="1" spans="1:21">
      <c r="A2" s="136" t="s">
        <v>1</v>
      </c>
      <c r="B2" s="136"/>
      <c r="C2" s="136"/>
      <c r="D2" s="137"/>
      <c r="E2" s="137"/>
      <c r="F2" s="137"/>
      <c r="G2" s="137"/>
      <c r="H2" s="138"/>
      <c r="I2" s="138"/>
      <c r="J2" s="189"/>
      <c r="K2" s="189"/>
      <c r="L2" s="190" t="s">
        <v>2</v>
      </c>
      <c r="M2" s="190"/>
      <c r="N2" s="189"/>
      <c r="O2" s="189"/>
      <c r="P2" s="189"/>
      <c r="Q2" s="189"/>
      <c r="R2" s="189"/>
      <c r="S2" s="189"/>
      <c r="T2" s="189"/>
      <c r="U2" s="189"/>
    </row>
    <row r="3" s="131" customFormat="1" ht="23" customHeight="1" spans="1:13">
      <c r="A3" s="139" t="s">
        <v>95</v>
      </c>
      <c r="B3" s="140"/>
      <c r="C3" s="141"/>
      <c r="D3" s="142" t="s">
        <v>96</v>
      </c>
      <c r="E3" s="142"/>
      <c r="F3" s="142"/>
      <c r="G3" s="142"/>
      <c r="H3" s="142"/>
      <c r="I3" s="142"/>
      <c r="J3" s="142"/>
      <c r="K3" s="142"/>
      <c r="L3" s="142"/>
      <c r="M3" s="191"/>
    </row>
    <row r="4" s="131" customFormat="1" ht="23" customHeight="1" spans="1:13">
      <c r="A4" s="143" t="s">
        <v>97</v>
      </c>
      <c r="B4" s="144"/>
      <c r="C4" s="145" t="s">
        <v>98</v>
      </c>
      <c r="D4" s="145" t="s">
        <v>99</v>
      </c>
      <c r="E4" s="146" t="s">
        <v>8</v>
      </c>
      <c r="F4" s="147" t="s">
        <v>9</v>
      </c>
      <c r="G4" s="148"/>
      <c r="H4" s="149" t="s">
        <v>10</v>
      </c>
      <c r="I4" s="149"/>
      <c r="J4" s="149"/>
      <c r="K4" s="149"/>
      <c r="L4" s="149"/>
      <c r="M4" s="192"/>
    </row>
    <row r="5" s="131" customFormat="1" ht="23" customHeight="1" spans="1:13">
      <c r="A5" s="150"/>
      <c r="B5" s="151"/>
      <c r="C5" s="152"/>
      <c r="D5" s="145"/>
      <c r="E5" s="146"/>
      <c r="F5" s="153" t="s">
        <v>11</v>
      </c>
      <c r="G5" s="153" t="s">
        <v>100</v>
      </c>
      <c r="H5" s="154" t="s">
        <v>13</v>
      </c>
      <c r="I5" s="193"/>
      <c r="J5" s="194" t="s">
        <v>101</v>
      </c>
      <c r="K5" s="195" t="s">
        <v>15</v>
      </c>
      <c r="L5" s="195" t="s">
        <v>16</v>
      </c>
      <c r="M5" s="196" t="s">
        <v>17</v>
      </c>
    </row>
    <row r="6" s="131" customFormat="1" ht="17" customHeight="1" spans="1:21">
      <c r="A6" s="155"/>
      <c r="B6" s="156"/>
      <c r="C6" s="152"/>
      <c r="D6" s="145"/>
      <c r="E6" s="146"/>
      <c r="F6" s="157"/>
      <c r="G6" s="157"/>
      <c r="H6" s="158" t="s">
        <v>18</v>
      </c>
      <c r="I6" s="197" t="s">
        <v>19</v>
      </c>
      <c r="J6" s="194"/>
      <c r="K6" s="198"/>
      <c r="L6" s="198"/>
      <c r="M6" s="196"/>
      <c r="N6" s="188"/>
      <c r="O6" s="188"/>
      <c r="P6" s="188"/>
      <c r="Q6" s="188"/>
      <c r="R6" s="188"/>
      <c r="S6" s="188"/>
      <c r="T6" s="188"/>
      <c r="U6" s="188"/>
    </row>
    <row r="7" s="132" customFormat="1" ht="20" customHeight="1" spans="1:21">
      <c r="A7" s="159" t="s">
        <v>20</v>
      </c>
      <c r="B7" s="160"/>
      <c r="C7" s="161">
        <f>C8+C10</f>
        <v>1967.12</v>
      </c>
      <c r="D7" s="162" t="s">
        <v>102</v>
      </c>
      <c r="E7" s="163">
        <v>1845.21</v>
      </c>
      <c r="F7" s="163"/>
      <c r="G7" s="163"/>
      <c r="H7" s="163">
        <v>443.76</v>
      </c>
      <c r="I7" s="163">
        <v>443.76</v>
      </c>
      <c r="J7" s="163"/>
      <c r="K7" s="163"/>
      <c r="L7" s="163"/>
      <c r="M7" s="199"/>
      <c r="N7" s="200"/>
      <c r="O7" s="200"/>
      <c r="P7" s="200"/>
      <c r="Q7" s="200"/>
      <c r="R7" s="200"/>
      <c r="S7" s="200"/>
      <c r="T7" s="200"/>
      <c r="U7" s="200"/>
    </row>
    <row r="8" s="132" customFormat="1" ht="20" customHeight="1" spans="1:21">
      <c r="A8" s="159" t="s">
        <v>22</v>
      </c>
      <c r="B8" s="160"/>
      <c r="C8" s="164">
        <v>478.22</v>
      </c>
      <c r="D8" s="165" t="s">
        <v>103</v>
      </c>
      <c r="E8" s="163"/>
      <c r="F8" s="163"/>
      <c r="G8" s="163"/>
      <c r="H8" s="163"/>
      <c r="I8" s="201"/>
      <c r="J8" s="201"/>
      <c r="K8" s="201"/>
      <c r="L8" s="201"/>
      <c r="M8" s="199"/>
      <c r="N8" s="200"/>
      <c r="O8" s="200"/>
      <c r="P8" s="200"/>
      <c r="Q8" s="200"/>
      <c r="R8" s="200"/>
      <c r="S8" s="200"/>
      <c r="T8" s="200"/>
      <c r="U8" s="200"/>
    </row>
    <row r="9" s="132" customFormat="1" ht="20" customHeight="1" spans="1:21">
      <c r="A9" s="159" t="s">
        <v>24</v>
      </c>
      <c r="B9" s="160"/>
      <c r="C9" s="166"/>
      <c r="D9" s="165" t="s">
        <v>104</v>
      </c>
      <c r="E9" s="163"/>
      <c r="F9" s="163"/>
      <c r="G9" s="163"/>
      <c r="H9" s="163"/>
      <c r="I9" s="201"/>
      <c r="J9" s="201"/>
      <c r="K9" s="201"/>
      <c r="L9" s="201"/>
      <c r="M9" s="199"/>
      <c r="N9" s="200"/>
      <c r="O9" s="200"/>
      <c r="P9" s="200"/>
      <c r="Q9" s="200"/>
      <c r="R9" s="200"/>
      <c r="S9" s="200"/>
      <c r="T9" s="200"/>
      <c r="U9" s="200"/>
    </row>
    <row r="10" s="132" customFormat="1" ht="25" customHeight="1" spans="1:21">
      <c r="A10" s="159" t="s">
        <v>26</v>
      </c>
      <c r="B10" s="160"/>
      <c r="C10" s="161">
        <v>1488.9</v>
      </c>
      <c r="D10" s="165" t="s">
        <v>105</v>
      </c>
      <c r="E10" s="163"/>
      <c r="F10" s="163"/>
      <c r="G10" s="163"/>
      <c r="H10" s="163"/>
      <c r="I10" s="201"/>
      <c r="J10" s="201"/>
      <c r="K10" s="201"/>
      <c r="L10" s="201"/>
      <c r="M10" s="199"/>
      <c r="N10" s="200"/>
      <c r="O10" s="200"/>
      <c r="P10" s="200"/>
      <c r="Q10" s="200"/>
      <c r="R10" s="200"/>
      <c r="S10" s="200"/>
      <c r="T10" s="200"/>
      <c r="U10" s="200"/>
    </row>
    <row r="11" s="132" customFormat="1" ht="20" customHeight="1" spans="1:21">
      <c r="A11" s="159" t="s">
        <v>28</v>
      </c>
      <c r="B11" s="160"/>
      <c r="C11" s="164"/>
      <c r="D11" s="165" t="s">
        <v>106</v>
      </c>
      <c r="E11" s="163"/>
      <c r="F11" s="163"/>
      <c r="G11" s="163"/>
      <c r="H11" s="163"/>
      <c r="I11" s="201"/>
      <c r="J11" s="201"/>
      <c r="K11" s="201"/>
      <c r="L11" s="201"/>
      <c r="M11" s="199"/>
      <c r="N11" s="200"/>
      <c r="O11" s="200"/>
      <c r="P11" s="200"/>
      <c r="Q11" s="200"/>
      <c r="R11" s="200"/>
      <c r="S11" s="200"/>
      <c r="T11" s="200"/>
      <c r="U11" s="200"/>
    </row>
    <row r="12" s="132" customFormat="1" ht="25" customHeight="1" spans="1:21">
      <c r="A12" s="159" t="s">
        <v>30</v>
      </c>
      <c r="B12" s="160"/>
      <c r="C12" s="167"/>
      <c r="D12" s="165" t="s">
        <v>107</v>
      </c>
      <c r="E12" s="163"/>
      <c r="F12" s="163"/>
      <c r="G12" s="163"/>
      <c r="H12" s="163"/>
      <c r="I12" s="201"/>
      <c r="J12" s="201"/>
      <c r="K12" s="201"/>
      <c r="L12" s="201"/>
      <c r="M12" s="199"/>
      <c r="N12" s="200"/>
      <c r="O12" s="200"/>
      <c r="P12" s="200"/>
      <c r="Q12" s="200"/>
      <c r="R12" s="200"/>
      <c r="S12" s="200"/>
      <c r="T12" s="200"/>
      <c r="U12" s="200"/>
    </row>
    <row r="13" s="132" customFormat="1" ht="25" customHeight="1" spans="1:21">
      <c r="A13" s="159" t="s">
        <v>32</v>
      </c>
      <c r="B13" s="168"/>
      <c r="C13" s="166"/>
      <c r="D13" s="165" t="s">
        <v>108</v>
      </c>
      <c r="E13" s="163"/>
      <c r="F13" s="163"/>
      <c r="G13" s="163"/>
      <c r="H13" s="163"/>
      <c r="I13" s="201"/>
      <c r="J13" s="201"/>
      <c r="K13" s="201"/>
      <c r="L13" s="201"/>
      <c r="M13" s="199"/>
      <c r="N13" s="200"/>
      <c r="O13" s="200"/>
      <c r="P13" s="200"/>
      <c r="Q13" s="200"/>
      <c r="R13" s="200"/>
      <c r="S13" s="200"/>
      <c r="T13" s="200"/>
      <c r="U13" s="200"/>
    </row>
    <row r="14" s="132" customFormat="1" ht="20" customHeight="1" spans="1:21">
      <c r="A14" s="169" t="s">
        <v>33</v>
      </c>
      <c r="B14" s="170"/>
      <c r="C14" s="161"/>
      <c r="D14" s="162" t="s">
        <v>109</v>
      </c>
      <c r="E14" s="163">
        <v>102.186</v>
      </c>
      <c r="F14" s="163"/>
      <c r="G14" s="163"/>
      <c r="H14" s="163">
        <v>14.736</v>
      </c>
      <c r="I14" s="201">
        <v>14.736</v>
      </c>
      <c r="J14" s="201"/>
      <c r="K14" s="201"/>
      <c r="L14" s="201"/>
      <c r="M14" s="199"/>
      <c r="N14" s="200"/>
      <c r="O14" s="200"/>
      <c r="P14" s="200"/>
      <c r="Q14" s="200"/>
      <c r="R14" s="200"/>
      <c r="S14" s="200"/>
      <c r="T14" s="200"/>
      <c r="U14" s="200"/>
    </row>
    <row r="15" s="132" customFormat="1" ht="20" customHeight="1" spans="1:21">
      <c r="A15" s="171"/>
      <c r="B15" s="171"/>
      <c r="C15" s="172"/>
      <c r="D15" s="165" t="s">
        <v>110</v>
      </c>
      <c r="E15" s="163">
        <v>19.7283</v>
      </c>
      <c r="F15" s="163"/>
      <c r="G15" s="163"/>
      <c r="H15" s="163">
        <v>19.7283</v>
      </c>
      <c r="I15" s="201">
        <v>19.7283</v>
      </c>
      <c r="J15" s="201"/>
      <c r="K15" s="201"/>
      <c r="L15" s="201"/>
      <c r="M15" s="199"/>
      <c r="N15" s="200"/>
      <c r="O15" s="200"/>
      <c r="P15" s="200"/>
      <c r="Q15" s="200"/>
      <c r="R15" s="200"/>
      <c r="S15" s="200"/>
      <c r="T15" s="200"/>
      <c r="U15" s="200"/>
    </row>
    <row r="16" s="132" customFormat="1" ht="20" customHeight="1" spans="1:21">
      <c r="A16" s="173"/>
      <c r="B16" s="174"/>
      <c r="C16" s="172"/>
      <c r="D16" s="165" t="s">
        <v>111</v>
      </c>
      <c r="E16" s="163"/>
      <c r="F16" s="163"/>
      <c r="G16" s="163"/>
      <c r="H16" s="163"/>
      <c r="I16" s="201"/>
      <c r="J16" s="201"/>
      <c r="K16" s="201"/>
      <c r="L16" s="201"/>
      <c r="M16" s="199"/>
      <c r="N16" s="200"/>
      <c r="O16" s="200"/>
      <c r="P16" s="200"/>
      <c r="Q16" s="200"/>
      <c r="R16" s="200"/>
      <c r="S16" s="200"/>
      <c r="T16" s="200"/>
      <c r="U16" s="200"/>
    </row>
    <row r="17" s="132" customFormat="1" ht="20" customHeight="1" spans="1:21">
      <c r="A17" s="173"/>
      <c r="B17" s="174"/>
      <c r="C17" s="172"/>
      <c r="D17" s="162" t="s">
        <v>112</v>
      </c>
      <c r="E17" s="163"/>
      <c r="F17" s="163"/>
      <c r="G17" s="163"/>
      <c r="H17" s="163"/>
      <c r="I17" s="201"/>
      <c r="J17" s="201"/>
      <c r="K17" s="201"/>
      <c r="L17" s="201"/>
      <c r="M17" s="199"/>
      <c r="N17" s="200"/>
      <c r="O17" s="200"/>
      <c r="P17" s="200"/>
      <c r="Q17" s="200"/>
      <c r="R17" s="200"/>
      <c r="S17" s="200"/>
      <c r="T17" s="200"/>
      <c r="U17" s="200"/>
    </row>
    <row r="18" s="132" customFormat="1" ht="20" customHeight="1" spans="1:21">
      <c r="A18" s="173"/>
      <c r="B18" s="174"/>
      <c r="C18" s="172"/>
      <c r="D18" s="162" t="s">
        <v>113</v>
      </c>
      <c r="E18" s="163"/>
      <c r="F18" s="163"/>
      <c r="G18" s="163"/>
      <c r="H18" s="163"/>
      <c r="I18" s="201"/>
      <c r="J18" s="201"/>
      <c r="K18" s="201"/>
      <c r="L18" s="201"/>
      <c r="M18" s="199"/>
      <c r="N18" s="200"/>
      <c r="O18" s="200"/>
      <c r="P18" s="200"/>
      <c r="Q18" s="200"/>
      <c r="R18" s="200"/>
      <c r="S18" s="200"/>
      <c r="T18" s="200"/>
      <c r="U18" s="200"/>
    </row>
    <row r="19" s="132" customFormat="1" ht="20" customHeight="1" spans="1:21">
      <c r="A19" s="175"/>
      <c r="B19" s="176"/>
      <c r="C19" s="172"/>
      <c r="D19" s="165" t="s">
        <v>114</v>
      </c>
      <c r="E19" s="163"/>
      <c r="F19" s="163"/>
      <c r="G19" s="163"/>
      <c r="H19" s="163"/>
      <c r="I19" s="163"/>
      <c r="J19" s="163"/>
      <c r="K19" s="163"/>
      <c r="L19" s="163"/>
      <c r="M19" s="163"/>
      <c r="N19" s="200"/>
      <c r="O19" s="200"/>
      <c r="P19" s="200"/>
      <c r="Q19" s="200"/>
      <c r="R19" s="200"/>
      <c r="S19" s="200"/>
      <c r="T19" s="200"/>
      <c r="U19" s="200"/>
    </row>
    <row r="20" s="132" customFormat="1" ht="20" customHeight="1" spans="1:21">
      <c r="A20" s="173"/>
      <c r="B20" s="174"/>
      <c r="C20" s="172"/>
      <c r="D20" s="165" t="s">
        <v>115</v>
      </c>
      <c r="E20" s="163"/>
      <c r="F20" s="163"/>
      <c r="G20" s="163"/>
      <c r="H20" s="163"/>
      <c r="I20" s="163"/>
      <c r="J20" s="163"/>
      <c r="K20" s="163"/>
      <c r="L20" s="163"/>
      <c r="M20" s="199"/>
      <c r="N20" s="200"/>
      <c r="O20" s="200"/>
      <c r="P20" s="200"/>
      <c r="Q20" s="200"/>
      <c r="R20" s="200"/>
      <c r="S20" s="200"/>
      <c r="T20" s="200"/>
      <c r="U20" s="200"/>
    </row>
    <row r="21" s="132" customFormat="1" ht="25" customHeight="1" spans="1:21">
      <c r="A21" s="173"/>
      <c r="B21" s="174"/>
      <c r="C21" s="172"/>
      <c r="D21" s="165" t="s">
        <v>116</v>
      </c>
      <c r="E21" s="163"/>
      <c r="F21" s="163"/>
      <c r="G21" s="163"/>
      <c r="H21" s="163"/>
      <c r="I21" s="163"/>
      <c r="J21" s="163"/>
      <c r="K21" s="163"/>
      <c r="L21" s="163"/>
      <c r="M21" s="199"/>
      <c r="N21" s="200"/>
      <c r="O21" s="200"/>
      <c r="P21" s="200"/>
      <c r="Q21" s="200"/>
      <c r="R21" s="200"/>
      <c r="S21" s="200"/>
      <c r="T21" s="200"/>
      <c r="U21" s="200"/>
    </row>
    <row r="22" s="132" customFormat="1" ht="19" customHeight="1" spans="1:21">
      <c r="A22" s="177"/>
      <c r="B22" s="177"/>
      <c r="C22" s="178"/>
      <c r="D22" s="165" t="s">
        <v>117</v>
      </c>
      <c r="E22" s="163"/>
      <c r="F22" s="163"/>
      <c r="G22" s="163"/>
      <c r="H22" s="163"/>
      <c r="I22" s="163"/>
      <c r="J22" s="163"/>
      <c r="K22" s="163"/>
      <c r="L22" s="163"/>
      <c r="M22" s="199"/>
      <c r="N22" s="200"/>
      <c r="O22" s="200"/>
      <c r="P22" s="200"/>
      <c r="Q22" s="200"/>
      <c r="R22" s="200"/>
      <c r="S22" s="200"/>
      <c r="T22" s="200"/>
      <c r="U22" s="200"/>
    </row>
    <row r="23" s="132" customFormat="1" ht="19" customHeight="1" spans="1:21">
      <c r="A23" s="179"/>
      <c r="B23" s="180"/>
      <c r="C23" s="178"/>
      <c r="D23" s="165" t="s">
        <v>118</v>
      </c>
      <c r="E23" s="163"/>
      <c r="F23" s="163"/>
      <c r="G23" s="163"/>
      <c r="H23" s="163"/>
      <c r="I23" s="163"/>
      <c r="J23" s="163"/>
      <c r="K23" s="163"/>
      <c r="L23" s="163"/>
      <c r="M23" s="199"/>
      <c r="N23" s="200"/>
      <c r="O23" s="200"/>
      <c r="P23" s="200"/>
      <c r="Q23" s="200"/>
      <c r="R23" s="200"/>
      <c r="S23" s="200"/>
      <c r="T23" s="200"/>
      <c r="U23" s="200"/>
    </row>
    <row r="24" s="132" customFormat="1" ht="19" customHeight="1" spans="1:21">
      <c r="A24" s="179"/>
      <c r="B24" s="180"/>
      <c r="C24" s="178"/>
      <c r="D24" s="165" t="s">
        <v>119</v>
      </c>
      <c r="E24" s="163"/>
      <c r="F24" s="163"/>
      <c r="G24" s="163"/>
      <c r="H24" s="163"/>
      <c r="I24" s="163"/>
      <c r="J24" s="163"/>
      <c r="K24" s="163"/>
      <c r="L24" s="163"/>
      <c r="M24" s="199"/>
      <c r="N24" s="200"/>
      <c r="O24" s="200"/>
      <c r="P24" s="200"/>
      <c r="Q24" s="200"/>
      <c r="R24" s="200"/>
      <c r="S24" s="200"/>
      <c r="T24" s="200"/>
      <c r="U24" s="200"/>
    </row>
    <row r="25" s="132" customFormat="1" ht="19" customHeight="1" spans="1:21">
      <c r="A25" s="179"/>
      <c r="B25" s="180"/>
      <c r="C25" s="178"/>
      <c r="D25" s="165" t="s">
        <v>120</v>
      </c>
      <c r="E25" s="163"/>
      <c r="F25" s="163"/>
      <c r="G25" s="163"/>
      <c r="H25" s="163"/>
      <c r="I25" s="163"/>
      <c r="J25" s="163"/>
      <c r="K25" s="163"/>
      <c r="L25" s="163"/>
      <c r="M25" s="199"/>
      <c r="N25" s="200"/>
      <c r="O25" s="200"/>
      <c r="P25" s="200"/>
      <c r="Q25" s="200"/>
      <c r="R25" s="200"/>
      <c r="S25" s="200"/>
      <c r="T25" s="200"/>
      <c r="U25" s="200"/>
    </row>
    <row r="26" s="132" customFormat="1" ht="19" customHeight="1" spans="1:21">
      <c r="A26" s="179"/>
      <c r="B26" s="180"/>
      <c r="C26" s="178"/>
      <c r="D26" s="165" t="s">
        <v>121</v>
      </c>
      <c r="E26" s="163"/>
      <c r="F26" s="163"/>
      <c r="G26" s="163"/>
      <c r="H26" s="163"/>
      <c r="I26" s="163"/>
      <c r="J26" s="163"/>
      <c r="K26" s="163"/>
      <c r="L26" s="163"/>
      <c r="M26" s="199"/>
      <c r="N26" s="200"/>
      <c r="O26" s="200"/>
      <c r="P26" s="200"/>
      <c r="Q26" s="200"/>
      <c r="R26" s="200"/>
      <c r="S26" s="200"/>
      <c r="T26" s="200"/>
      <c r="U26" s="200"/>
    </row>
    <row r="27" s="132" customFormat="1" ht="19" customHeight="1" spans="1:21">
      <c r="A27" s="179"/>
      <c r="B27" s="180"/>
      <c r="C27" s="178"/>
      <c r="D27" s="165" t="s">
        <v>122</v>
      </c>
      <c r="E27" s="163"/>
      <c r="F27" s="163"/>
      <c r="G27" s="163"/>
      <c r="H27" s="163"/>
      <c r="I27" s="163"/>
      <c r="J27" s="163"/>
      <c r="K27" s="163"/>
      <c r="L27" s="163"/>
      <c r="M27" s="199"/>
      <c r="N27" s="200"/>
      <c r="O27" s="200"/>
      <c r="P27" s="200"/>
      <c r="Q27" s="200"/>
      <c r="R27" s="200"/>
      <c r="S27" s="200"/>
      <c r="T27" s="200"/>
      <c r="U27" s="200"/>
    </row>
    <row r="28" s="132" customFormat="1" ht="19" customHeight="1" spans="1:21">
      <c r="A28" s="179"/>
      <c r="B28" s="180"/>
      <c r="C28" s="178"/>
      <c r="D28" s="165" t="s">
        <v>123</v>
      </c>
      <c r="E28" s="163"/>
      <c r="F28" s="163"/>
      <c r="G28" s="163"/>
      <c r="H28" s="163"/>
      <c r="I28" s="163"/>
      <c r="J28" s="163"/>
      <c r="K28" s="163"/>
      <c r="L28" s="163"/>
      <c r="M28" s="199"/>
      <c r="N28" s="200"/>
      <c r="O28" s="200"/>
      <c r="P28" s="200"/>
      <c r="Q28" s="200"/>
      <c r="R28" s="200"/>
      <c r="S28" s="200"/>
      <c r="T28" s="200"/>
      <c r="U28" s="200"/>
    </row>
    <row r="29" s="132" customFormat="1" ht="19" customHeight="1" spans="1:21">
      <c r="A29" s="179"/>
      <c r="B29" s="180"/>
      <c r="C29" s="178"/>
      <c r="D29" s="165" t="s">
        <v>124</v>
      </c>
      <c r="E29" s="163"/>
      <c r="F29" s="163"/>
      <c r="G29" s="163"/>
      <c r="H29" s="163"/>
      <c r="I29" s="163"/>
      <c r="J29" s="163"/>
      <c r="K29" s="163"/>
      <c r="L29" s="163"/>
      <c r="M29" s="199"/>
      <c r="N29" s="200"/>
      <c r="O29" s="200"/>
      <c r="P29" s="200"/>
      <c r="Q29" s="200"/>
      <c r="R29" s="200"/>
      <c r="S29" s="200"/>
      <c r="T29" s="200"/>
      <c r="U29" s="200"/>
    </row>
    <row r="30" s="132" customFormat="1" ht="19" customHeight="1" spans="1:21">
      <c r="A30" s="179"/>
      <c r="B30" s="180"/>
      <c r="C30" s="178"/>
      <c r="D30" s="165" t="s">
        <v>125</v>
      </c>
      <c r="E30" s="163"/>
      <c r="F30" s="163"/>
      <c r="G30" s="163"/>
      <c r="H30" s="163"/>
      <c r="I30" s="163"/>
      <c r="J30" s="163"/>
      <c r="K30" s="163"/>
      <c r="L30" s="163"/>
      <c r="M30" s="199"/>
      <c r="N30" s="200"/>
      <c r="O30" s="200"/>
      <c r="P30" s="200"/>
      <c r="Q30" s="200"/>
      <c r="R30" s="200"/>
      <c r="S30" s="200"/>
      <c r="T30" s="200"/>
      <c r="U30" s="200"/>
    </row>
    <row r="31" s="132" customFormat="1" ht="19" customHeight="1" spans="1:21">
      <c r="A31" s="181" t="s">
        <v>34</v>
      </c>
      <c r="B31" s="182"/>
      <c r="C31" s="161">
        <v>1967.12</v>
      </c>
      <c r="D31" s="165" t="s">
        <v>126</v>
      </c>
      <c r="E31" s="163"/>
      <c r="F31" s="163"/>
      <c r="G31" s="163"/>
      <c r="H31" s="163"/>
      <c r="I31" s="163"/>
      <c r="J31" s="163"/>
      <c r="K31" s="163"/>
      <c r="L31" s="163"/>
      <c r="M31" s="199"/>
      <c r="N31" s="200"/>
      <c r="O31" s="200"/>
      <c r="P31" s="200"/>
      <c r="Q31" s="200"/>
      <c r="R31" s="200"/>
      <c r="S31" s="200"/>
      <c r="T31" s="200"/>
      <c r="U31" s="200"/>
    </row>
    <row r="32" s="132" customFormat="1" ht="19" customHeight="1" spans="1:21">
      <c r="A32" s="183" t="s">
        <v>35</v>
      </c>
      <c r="B32" s="184"/>
      <c r="C32" s="164"/>
      <c r="D32" s="165" t="s">
        <v>127</v>
      </c>
      <c r="E32" s="163"/>
      <c r="F32" s="163"/>
      <c r="G32" s="163"/>
      <c r="H32" s="163"/>
      <c r="I32" s="163"/>
      <c r="J32" s="163"/>
      <c r="K32" s="163"/>
      <c r="L32" s="163"/>
      <c r="M32" s="199"/>
      <c r="N32" s="200"/>
      <c r="O32" s="200"/>
      <c r="P32" s="200"/>
      <c r="Q32" s="200"/>
      <c r="R32" s="200"/>
      <c r="S32" s="200"/>
      <c r="T32" s="200"/>
      <c r="U32" s="200"/>
    </row>
    <row r="33" s="132" customFormat="1" ht="25" customHeight="1" spans="1:21">
      <c r="A33" s="183" t="s">
        <v>128</v>
      </c>
      <c r="B33" s="184"/>
      <c r="C33" s="167"/>
      <c r="D33" s="165" t="s">
        <v>129</v>
      </c>
      <c r="E33" s="163"/>
      <c r="F33" s="163"/>
      <c r="G33" s="163"/>
      <c r="H33" s="163"/>
      <c r="I33" s="163"/>
      <c r="J33" s="163"/>
      <c r="K33" s="163"/>
      <c r="L33" s="163"/>
      <c r="M33" s="199"/>
      <c r="N33" s="200"/>
      <c r="O33" s="200"/>
      <c r="P33" s="200"/>
      <c r="Q33" s="200"/>
      <c r="R33" s="200"/>
      <c r="S33" s="200"/>
      <c r="T33" s="200"/>
      <c r="U33" s="200"/>
    </row>
    <row r="34" s="132" customFormat="1" ht="19" customHeight="1" spans="1:21">
      <c r="A34" s="183" t="s">
        <v>130</v>
      </c>
      <c r="B34" s="184"/>
      <c r="C34" s="167"/>
      <c r="D34" s="165" t="s">
        <v>131</v>
      </c>
      <c r="E34" s="163"/>
      <c r="F34" s="163"/>
      <c r="G34" s="163"/>
      <c r="H34" s="163"/>
      <c r="I34" s="163"/>
      <c r="J34" s="163"/>
      <c r="K34" s="163"/>
      <c r="L34" s="163"/>
      <c r="M34" s="199"/>
      <c r="N34" s="200"/>
      <c r="O34" s="200"/>
      <c r="P34" s="200"/>
      <c r="Q34" s="200"/>
      <c r="R34" s="200"/>
      <c r="S34" s="200"/>
      <c r="T34" s="200"/>
      <c r="U34" s="200"/>
    </row>
    <row r="35" s="132" customFormat="1" ht="19" customHeight="1" spans="1:21">
      <c r="A35" s="139" t="s">
        <v>132</v>
      </c>
      <c r="B35" s="141"/>
      <c r="C35" s="185">
        <v>1967.12</v>
      </c>
      <c r="D35" s="186" t="s">
        <v>133</v>
      </c>
      <c r="E35" s="163">
        <f t="shared" ref="E35:J35" si="0">SUM(E7:E34)</f>
        <v>1967.1243</v>
      </c>
      <c r="F35" s="163">
        <f t="shared" si="0"/>
        <v>0</v>
      </c>
      <c r="G35" s="163">
        <f t="shared" si="0"/>
        <v>0</v>
      </c>
      <c r="H35" s="163">
        <f t="shared" si="0"/>
        <v>478.2243</v>
      </c>
      <c r="I35" s="163">
        <f t="shared" si="0"/>
        <v>478.2243</v>
      </c>
      <c r="J35" s="163">
        <f t="shared" si="0"/>
        <v>0</v>
      </c>
      <c r="K35" s="163"/>
      <c r="L35" s="163"/>
      <c r="M35" s="199"/>
      <c r="N35" s="200"/>
      <c r="O35" s="200"/>
      <c r="P35" s="200"/>
      <c r="Q35" s="200"/>
      <c r="R35" s="200"/>
      <c r="S35" s="200"/>
      <c r="T35" s="200"/>
      <c r="U35" s="200"/>
    </row>
    <row r="36" s="131" customFormat="1" ht="14.25" spans="1:4">
      <c r="A36" s="187"/>
      <c r="B36" s="187"/>
      <c r="D36" s="188"/>
    </row>
    <row r="37" s="131" customFormat="1" ht="14.25" spans="1:2">
      <c r="A37" s="187"/>
      <c r="B37" s="187"/>
    </row>
    <row r="38" s="131" customFormat="1" ht="14.25" spans="1:2">
      <c r="A38" s="187"/>
      <c r="B38" s="187"/>
    </row>
    <row r="39" s="131" customFormat="1" ht="14.25" spans="1:2">
      <c r="A39" s="187"/>
      <c r="B39" s="187"/>
    </row>
    <row r="40" s="131" customFormat="1" ht="14.25" spans="1:2">
      <c r="A40" s="187"/>
      <c r="B40" s="187"/>
    </row>
    <row r="41" s="131" customFormat="1" ht="14.25" spans="1:2">
      <c r="A41" s="187"/>
      <c r="B41" s="187"/>
    </row>
    <row r="42" s="131" customFormat="1" ht="14.25" spans="1:2">
      <c r="A42" s="187"/>
      <c r="B42" s="18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9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7" customWidth="1"/>
    <col min="2" max="2" width="3.125" style="47" customWidth="1"/>
    <col min="3" max="3" width="3.5" style="47" customWidth="1"/>
    <col min="4" max="4" width="30" style="47" customWidth="1"/>
    <col min="5" max="5" width="10.75" style="47" customWidth="1"/>
    <col min="6" max="6" width="10.5" style="47" customWidth="1"/>
    <col min="7" max="9" width="10.625" style="47" customWidth="1"/>
    <col min="10" max="10" width="10.375" style="47" customWidth="1"/>
    <col min="11" max="11" width="9.875" style="47" customWidth="1"/>
    <col min="12" max="16384" width="7" style="47"/>
  </cols>
  <sheetData>
    <row r="1" ht="42" customHeight="1" spans="1:11">
      <c r="A1" s="48" t="s">
        <v>134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49"/>
      <c r="F2" s="51"/>
      <c r="G2" s="51"/>
      <c r="H2" s="51"/>
      <c r="I2" s="51"/>
      <c r="J2" s="51"/>
      <c r="K2" s="69" t="s">
        <v>2</v>
      </c>
    </row>
    <row r="3" s="45" customFormat="1" ht="16.5" customHeight="1" spans="1:11">
      <c r="A3" s="52" t="s">
        <v>86</v>
      </c>
      <c r="B3" s="53"/>
      <c r="C3" s="54"/>
      <c r="D3" s="55" t="s">
        <v>135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88</v>
      </c>
      <c r="G4" s="61"/>
      <c r="H4" s="61"/>
      <c r="I4" s="70" t="s">
        <v>89</v>
      </c>
      <c r="J4" s="71"/>
      <c r="K4" s="72"/>
    </row>
    <row r="5" s="45" customFormat="1" ht="30.75" customHeight="1" spans="1:11">
      <c r="A5" s="58"/>
      <c r="B5" s="59"/>
      <c r="C5" s="59"/>
      <c r="D5" s="62"/>
      <c r="E5" s="56"/>
      <c r="F5" s="56" t="s">
        <v>18</v>
      </c>
      <c r="G5" s="56" t="s">
        <v>136</v>
      </c>
      <c r="H5" s="56" t="s">
        <v>137</v>
      </c>
      <c r="I5" s="56" t="s">
        <v>18</v>
      </c>
      <c r="J5" s="56" t="s">
        <v>92</v>
      </c>
      <c r="K5" s="56" t="s">
        <v>93</v>
      </c>
    </row>
    <row r="6" s="124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124" customFormat="1" ht="20.1" customHeight="1" spans="1:11">
      <c r="A7" s="63"/>
      <c r="B7" s="59"/>
      <c r="C7" s="59"/>
      <c r="D7" s="125" t="s">
        <v>8</v>
      </c>
      <c r="E7" s="126">
        <v>1967.12</v>
      </c>
      <c r="F7" s="126">
        <v>1646.42</v>
      </c>
      <c r="G7" s="126">
        <v>1639.34</v>
      </c>
      <c r="H7" s="126">
        <v>7.08</v>
      </c>
      <c r="I7" s="126">
        <v>320.7</v>
      </c>
      <c r="J7" s="126">
        <v>305.7</v>
      </c>
      <c r="K7" s="126">
        <v>15</v>
      </c>
    </row>
    <row r="8" s="124" customFormat="1" ht="20.1" customHeight="1" spans="1:11">
      <c r="A8" s="127" t="s">
        <v>68</v>
      </c>
      <c r="B8" s="127" t="s">
        <v>69</v>
      </c>
      <c r="C8" s="128" t="s">
        <v>70</v>
      </c>
      <c r="D8" s="125" t="s">
        <v>71</v>
      </c>
      <c r="E8" s="126">
        <v>1542.5</v>
      </c>
      <c r="F8" s="126">
        <v>1524.5</v>
      </c>
      <c r="G8" s="126">
        <v>1517.42</v>
      </c>
      <c r="H8" s="126">
        <v>7.08</v>
      </c>
      <c r="I8" s="126">
        <v>18</v>
      </c>
      <c r="J8" s="126">
        <v>3</v>
      </c>
      <c r="K8" s="126">
        <v>15</v>
      </c>
    </row>
    <row r="9" s="124" customFormat="1" ht="20.1" customHeight="1" spans="1:11">
      <c r="A9" s="127" t="s">
        <v>68</v>
      </c>
      <c r="B9" s="127" t="s">
        <v>69</v>
      </c>
      <c r="C9" s="128" t="s">
        <v>72</v>
      </c>
      <c r="D9" s="125" t="s">
        <v>73</v>
      </c>
      <c r="E9" s="126">
        <v>245.75</v>
      </c>
      <c r="F9" s="126">
        <v>0</v>
      </c>
      <c r="G9" s="126"/>
      <c r="H9" s="126"/>
      <c r="I9" s="126">
        <v>245.75</v>
      </c>
      <c r="J9" s="126">
        <v>245.75</v>
      </c>
      <c r="K9" s="126"/>
    </row>
    <row r="10" s="124" customFormat="1" ht="20.1" customHeight="1" spans="1:11">
      <c r="A10" s="127" t="s">
        <v>68</v>
      </c>
      <c r="B10" s="127" t="s">
        <v>69</v>
      </c>
      <c r="C10" s="128" t="s">
        <v>74</v>
      </c>
      <c r="D10" s="125" t="s">
        <v>75</v>
      </c>
      <c r="E10" s="126">
        <v>20</v>
      </c>
      <c r="F10" s="126">
        <v>0</v>
      </c>
      <c r="G10" s="126"/>
      <c r="H10" s="126"/>
      <c r="I10" s="126">
        <v>20</v>
      </c>
      <c r="J10" s="126">
        <v>20</v>
      </c>
      <c r="K10" s="126"/>
    </row>
    <row r="11" s="124" customFormat="1" ht="20.1" customHeight="1" spans="1:11">
      <c r="A11" s="127" t="s">
        <v>68</v>
      </c>
      <c r="B11" s="127" t="s">
        <v>69</v>
      </c>
      <c r="C11" s="128" t="s">
        <v>76</v>
      </c>
      <c r="D11" s="125" t="s">
        <v>77</v>
      </c>
      <c r="E11" s="126">
        <v>36.95</v>
      </c>
      <c r="F11" s="126">
        <v>0</v>
      </c>
      <c r="G11" s="126"/>
      <c r="H11" s="126"/>
      <c r="I11" s="126">
        <v>36.95</v>
      </c>
      <c r="J11" s="126">
        <v>36.95</v>
      </c>
      <c r="K11" s="126"/>
    </row>
    <row r="12" s="124" customFormat="1" ht="20.1" customHeight="1" spans="1:11">
      <c r="A12" s="127" t="s">
        <v>78</v>
      </c>
      <c r="B12" s="127" t="s">
        <v>74</v>
      </c>
      <c r="C12" s="128" t="s">
        <v>70</v>
      </c>
      <c r="D12" s="125" t="s">
        <v>79</v>
      </c>
      <c r="E12" s="126">
        <v>102.19</v>
      </c>
      <c r="F12" s="126">
        <v>102.19</v>
      </c>
      <c r="G12" s="126">
        <v>102.19</v>
      </c>
      <c r="H12" s="126"/>
      <c r="I12" s="126"/>
      <c r="J12" s="126"/>
      <c r="K12" s="126"/>
    </row>
    <row r="13" s="124" customFormat="1" ht="20.1" customHeight="1" spans="1:11">
      <c r="A13" s="127" t="s">
        <v>78</v>
      </c>
      <c r="B13" s="127" t="s">
        <v>74</v>
      </c>
      <c r="C13" s="128" t="s">
        <v>74</v>
      </c>
      <c r="D13" s="125" t="s">
        <v>80</v>
      </c>
      <c r="E13" s="126">
        <v>13.65</v>
      </c>
      <c r="F13" s="126">
        <v>13.65</v>
      </c>
      <c r="G13" s="126">
        <v>13.65</v>
      </c>
      <c r="H13" s="126"/>
      <c r="I13" s="126"/>
      <c r="J13" s="126"/>
      <c r="K13" s="126"/>
    </row>
    <row r="14" s="124" customFormat="1" ht="20.1" customHeight="1" spans="1:11">
      <c r="A14" s="127" t="s">
        <v>81</v>
      </c>
      <c r="B14" s="127" t="s">
        <v>82</v>
      </c>
      <c r="C14" s="128" t="s">
        <v>70</v>
      </c>
      <c r="D14" s="125" t="s">
        <v>83</v>
      </c>
      <c r="E14" s="126">
        <v>4.97</v>
      </c>
      <c r="F14" s="126">
        <v>4.97</v>
      </c>
      <c r="G14" s="126">
        <v>4.97</v>
      </c>
      <c r="H14" s="126"/>
      <c r="I14" s="126"/>
      <c r="J14" s="126"/>
      <c r="K14" s="126"/>
    </row>
    <row r="15" s="124" customFormat="1" ht="20.1" customHeight="1" spans="1:11">
      <c r="A15" s="127" t="s">
        <v>81</v>
      </c>
      <c r="B15" s="127" t="s">
        <v>82</v>
      </c>
      <c r="C15" s="128" t="s">
        <v>76</v>
      </c>
      <c r="D15" s="125" t="s">
        <v>84</v>
      </c>
      <c r="E15" s="129">
        <v>1.11</v>
      </c>
      <c r="F15" s="129">
        <v>1.11</v>
      </c>
      <c r="G15" s="129">
        <v>1.11</v>
      </c>
      <c r="H15" s="129"/>
      <c r="I15" s="129"/>
      <c r="J15" s="129"/>
      <c r="K15" s="129"/>
    </row>
    <row r="16" s="46" customFormat="1" ht="14.25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6" customFormat="1" ht="14.25" spans="1:11">
      <c r="A17" s="47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6" customFormat="1" ht="14.25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6" customFormat="1" ht="14.25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6" customFormat="1" ht="14.25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  <row r="32" s="46" customFormat="1" ht="14.25"/>
    <row r="33" s="46" customFormat="1" ht="14.25"/>
    <row r="34" s="46" customFormat="1" ht="14.25"/>
    <row r="35" s="46" customFormat="1" ht="14.25"/>
    <row r="36" s="46" customFormat="1" ht="14.25"/>
    <row r="37" s="46" customFormat="1" ht="14.25"/>
    <row r="38" s="46" customFormat="1" ht="14.25"/>
    <row r="39" s="46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topLeftCell="A5" workbookViewId="0">
      <selection activeCell="C24" sqref="C24:C27"/>
    </sheetView>
  </sheetViews>
  <sheetFormatPr defaultColWidth="8.88333333333333" defaultRowHeight="13.5"/>
  <cols>
    <col min="1" max="1" width="4.5" style="86" customWidth="1"/>
    <col min="2" max="2" width="3.625" style="86" customWidth="1"/>
    <col min="3" max="3" width="25.75" style="86" customWidth="1"/>
    <col min="4" max="4" width="5.125" style="86" customWidth="1"/>
    <col min="5" max="5" width="4.5" style="86" customWidth="1"/>
    <col min="6" max="6" width="20.625" style="86" customWidth="1"/>
    <col min="7" max="7" width="10.875" style="86" customWidth="1"/>
    <col min="8" max="8" width="11" style="86" customWidth="1"/>
    <col min="9" max="9" width="12.125" style="86" customWidth="1"/>
    <col min="10" max="10" width="6.375" style="86" customWidth="1"/>
    <col min="11" max="11" width="5" style="86" customWidth="1"/>
    <col min="12" max="12" width="8" style="86" customWidth="1"/>
    <col min="13" max="13" width="4.625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32" width="9" style="86"/>
    <col min="33" max="16352" width="8.88333333333333" style="86"/>
    <col min="16353" max="16380" width="9" style="86"/>
    <col min="16381" max="16384" width="8.88333333333333" style="86"/>
  </cols>
  <sheetData>
    <row r="1" s="85" customFormat="1" ht="42" customHeight="1" spans="1:17">
      <c r="A1" s="87" t="s">
        <v>138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88" t="s">
        <v>1</v>
      </c>
      <c r="B2" s="88"/>
      <c r="C2" s="88"/>
      <c r="D2" s="88"/>
      <c r="E2" s="88"/>
      <c r="F2" s="88"/>
      <c r="G2" s="88"/>
      <c r="P2" s="115" t="s">
        <v>2</v>
      </c>
      <c r="Q2" s="115"/>
    </row>
    <row r="3" ht="20.1" customHeight="1" spans="1:17">
      <c r="A3" s="89" t="s">
        <v>139</v>
      </c>
      <c r="B3" s="90"/>
      <c r="C3" s="91"/>
      <c r="D3" s="89" t="s">
        <v>140</v>
      </c>
      <c r="E3" s="90"/>
      <c r="F3" s="91"/>
      <c r="G3" s="92" t="s">
        <v>141</v>
      </c>
      <c r="H3" s="93"/>
      <c r="I3" s="93"/>
      <c r="J3" s="93"/>
      <c r="K3" s="93"/>
      <c r="L3" s="93"/>
      <c r="M3" s="93"/>
      <c r="N3" s="93"/>
      <c r="O3" s="93"/>
      <c r="P3" s="93"/>
      <c r="Q3" s="118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16"/>
      <c r="J4" s="117" t="s">
        <v>49</v>
      </c>
      <c r="K4" s="118"/>
      <c r="L4" s="118"/>
      <c r="M4" s="118"/>
      <c r="N4" s="118"/>
      <c r="O4" s="118"/>
      <c r="P4" s="97" t="s">
        <v>50</v>
      </c>
      <c r="Q4" s="121" t="s">
        <v>142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9"/>
      <c r="J5" s="104" t="s">
        <v>18</v>
      </c>
      <c r="K5" s="104" t="s">
        <v>62</v>
      </c>
      <c r="L5" s="104" t="s">
        <v>63</v>
      </c>
      <c r="M5" s="104" t="s">
        <v>64</v>
      </c>
      <c r="N5" s="104" t="s">
        <v>65</v>
      </c>
      <c r="O5" s="104" t="s">
        <v>66</v>
      </c>
      <c r="P5" s="101"/>
      <c r="Q5" s="122"/>
    </row>
    <row r="6" ht="27" customHeight="1" spans="1:17">
      <c r="A6" s="103" t="s">
        <v>55</v>
      </c>
      <c r="B6" s="103" t="s">
        <v>56</v>
      </c>
      <c r="C6" s="103" t="s">
        <v>43</v>
      </c>
      <c r="D6" s="103" t="s">
        <v>55</v>
      </c>
      <c r="E6" s="103" t="s">
        <v>56</v>
      </c>
      <c r="F6" s="103" t="s">
        <v>43</v>
      </c>
      <c r="G6" s="102"/>
      <c r="H6" s="104" t="s">
        <v>59</v>
      </c>
      <c r="I6" s="104" t="s">
        <v>60</v>
      </c>
      <c r="J6" s="104"/>
      <c r="K6" s="104"/>
      <c r="L6" s="104"/>
      <c r="M6" s="104"/>
      <c r="N6" s="104"/>
      <c r="O6" s="104"/>
      <c r="P6" s="102"/>
      <c r="Q6" s="122"/>
    </row>
    <row r="7" ht="27" customHeight="1" spans="1:17">
      <c r="A7" s="105"/>
      <c r="B7" s="105"/>
      <c r="C7" s="106" t="s">
        <v>8</v>
      </c>
      <c r="D7" s="103"/>
      <c r="E7" s="103"/>
      <c r="F7" s="103"/>
      <c r="G7" s="107">
        <f>H7+I7</f>
        <v>1685.27</v>
      </c>
      <c r="H7" s="108">
        <f>H8+H17+H39</f>
        <v>395.27</v>
      </c>
      <c r="I7" s="108">
        <f>I8+I17+I39</f>
        <v>1290</v>
      </c>
      <c r="J7" s="104"/>
      <c r="K7" s="104"/>
      <c r="L7" s="104"/>
      <c r="M7" s="104"/>
      <c r="N7" s="104"/>
      <c r="O7" s="104"/>
      <c r="P7" s="102"/>
      <c r="Q7" s="122"/>
    </row>
    <row r="8" ht="27" customHeight="1" spans="1:17">
      <c r="A8" s="109">
        <v>301</v>
      </c>
      <c r="B8" s="109"/>
      <c r="C8" s="106" t="s">
        <v>143</v>
      </c>
      <c r="D8" s="103">
        <v>501</v>
      </c>
      <c r="E8" s="110"/>
      <c r="F8" s="106" t="s">
        <v>144</v>
      </c>
      <c r="G8" s="107">
        <f t="shared" ref="G8:G44" si="0">H8+I8</f>
        <v>1492.91</v>
      </c>
      <c r="H8" s="108">
        <f>H9+H10+H11+H12+H13+H14+H15+H16</f>
        <v>372.91</v>
      </c>
      <c r="I8" s="108">
        <f>I9+I10+I11+I12+I13+I14+I15+I16</f>
        <v>1120</v>
      </c>
      <c r="J8" s="104"/>
      <c r="K8" s="104"/>
      <c r="L8" s="104"/>
      <c r="M8" s="104"/>
      <c r="N8" s="104"/>
      <c r="O8" s="104"/>
      <c r="P8" s="102"/>
      <c r="Q8" s="122"/>
    </row>
    <row r="9" ht="27" customHeight="1" spans="1:17">
      <c r="A9" s="109">
        <v>301</v>
      </c>
      <c r="B9" s="109" t="s">
        <v>70</v>
      </c>
      <c r="C9" s="106" t="s">
        <v>145</v>
      </c>
      <c r="D9" s="103">
        <v>501</v>
      </c>
      <c r="E9" s="111" t="s">
        <v>70</v>
      </c>
      <c r="F9" s="106" t="s">
        <v>146</v>
      </c>
      <c r="G9" s="107">
        <f t="shared" si="0"/>
        <v>47.31</v>
      </c>
      <c r="H9" s="108">
        <v>47.31</v>
      </c>
      <c r="I9" s="108"/>
      <c r="J9" s="104"/>
      <c r="K9" s="104"/>
      <c r="L9" s="104"/>
      <c r="M9" s="104"/>
      <c r="N9" s="104"/>
      <c r="O9" s="104"/>
      <c r="P9" s="102"/>
      <c r="Q9" s="122"/>
    </row>
    <row r="10" ht="27" customHeight="1" spans="1:17">
      <c r="A10" s="109">
        <v>301</v>
      </c>
      <c r="B10" s="109" t="s">
        <v>72</v>
      </c>
      <c r="C10" s="106" t="s">
        <v>147</v>
      </c>
      <c r="D10" s="103">
        <v>501</v>
      </c>
      <c r="E10" s="111" t="s">
        <v>70</v>
      </c>
      <c r="F10" s="106" t="s">
        <v>146</v>
      </c>
      <c r="G10" s="107">
        <f t="shared" si="0"/>
        <v>7.99</v>
      </c>
      <c r="H10" s="108">
        <v>7.99</v>
      </c>
      <c r="I10" s="108"/>
      <c r="J10" s="104"/>
      <c r="K10" s="104"/>
      <c r="L10" s="104"/>
      <c r="M10" s="104"/>
      <c r="N10" s="104"/>
      <c r="O10" s="104"/>
      <c r="P10" s="102"/>
      <c r="Q10" s="122"/>
    </row>
    <row r="11" ht="27" customHeight="1" spans="1:17">
      <c r="A11" s="109">
        <v>301</v>
      </c>
      <c r="B11" s="109" t="s">
        <v>148</v>
      </c>
      <c r="C11" s="106" t="s">
        <v>149</v>
      </c>
      <c r="D11" s="103">
        <v>501</v>
      </c>
      <c r="E11" s="111" t="s">
        <v>70</v>
      </c>
      <c r="F11" s="106" t="s">
        <v>146</v>
      </c>
      <c r="G11" s="107">
        <f t="shared" si="0"/>
        <v>0</v>
      </c>
      <c r="H11" s="112"/>
      <c r="I11" s="108"/>
      <c r="J11" s="104"/>
      <c r="K11" s="104"/>
      <c r="L11" s="104"/>
      <c r="M11" s="104"/>
      <c r="N11" s="104"/>
      <c r="O11" s="104"/>
      <c r="P11" s="102"/>
      <c r="Q11" s="122"/>
    </row>
    <row r="12" ht="27" customHeight="1" spans="1:17">
      <c r="A12" s="109">
        <v>301</v>
      </c>
      <c r="B12" s="109" t="s">
        <v>150</v>
      </c>
      <c r="C12" s="106" t="s">
        <v>151</v>
      </c>
      <c r="D12" s="103">
        <v>501</v>
      </c>
      <c r="E12" s="111" t="s">
        <v>72</v>
      </c>
      <c r="F12" s="106" t="s">
        <v>152</v>
      </c>
      <c r="G12" s="107">
        <f t="shared" si="0"/>
        <v>5.9</v>
      </c>
      <c r="H12" s="108">
        <v>5.9</v>
      </c>
      <c r="I12" s="108"/>
      <c r="J12" s="104"/>
      <c r="K12" s="104"/>
      <c r="L12" s="104"/>
      <c r="M12" s="104"/>
      <c r="N12" s="104"/>
      <c r="O12" s="104"/>
      <c r="P12" s="102"/>
      <c r="Q12" s="122"/>
    </row>
    <row r="13" ht="27" customHeight="1" spans="1:17">
      <c r="A13" s="109">
        <v>301</v>
      </c>
      <c r="B13" s="109" t="s">
        <v>153</v>
      </c>
      <c r="C13" s="106" t="s">
        <v>154</v>
      </c>
      <c r="D13" s="103">
        <v>501</v>
      </c>
      <c r="E13" s="111" t="s">
        <v>70</v>
      </c>
      <c r="F13" s="106" t="s">
        <v>146</v>
      </c>
      <c r="G13" s="107">
        <f t="shared" si="0"/>
        <v>8.24</v>
      </c>
      <c r="H13" s="108">
        <v>8.24</v>
      </c>
      <c r="I13" s="108"/>
      <c r="J13" s="104"/>
      <c r="K13" s="104"/>
      <c r="L13" s="104"/>
      <c r="M13" s="104"/>
      <c r="N13" s="104"/>
      <c r="O13" s="104"/>
      <c r="P13" s="102"/>
      <c r="Q13" s="122"/>
    </row>
    <row r="14" ht="27" customHeight="1" spans="1:17">
      <c r="A14" s="109">
        <v>301</v>
      </c>
      <c r="B14" s="109" t="s">
        <v>155</v>
      </c>
      <c r="C14" s="106" t="s">
        <v>156</v>
      </c>
      <c r="D14" s="103">
        <v>501</v>
      </c>
      <c r="E14" s="111" t="s">
        <v>72</v>
      </c>
      <c r="F14" s="106" t="s">
        <v>152</v>
      </c>
      <c r="G14" s="107">
        <f t="shared" si="0"/>
        <v>13.65</v>
      </c>
      <c r="H14" s="108">
        <v>13.65</v>
      </c>
      <c r="I14" s="108"/>
      <c r="J14" s="104"/>
      <c r="K14" s="104"/>
      <c r="L14" s="104"/>
      <c r="M14" s="104"/>
      <c r="N14" s="104"/>
      <c r="O14" s="104"/>
      <c r="P14" s="102"/>
      <c r="Q14" s="122"/>
    </row>
    <row r="15" ht="27" customHeight="1" spans="1:17">
      <c r="A15" s="109">
        <v>301</v>
      </c>
      <c r="B15" s="109" t="s">
        <v>157</v>
      </c>
      <c r="C15" s="106" t="s">
        <v>158</v>
      </c>
      <c r="D15" s="103">
        <v>501</v>
      </c>
      <c r="E15" s="111" t="s">
        <v>72</v>
      </c>
      <c r="F15" s="106" t="s">
        <v>152</v>
      </c>
      <c r="G15" s="107">
        <f t="shared" si="0"/>
        <v>0</v>
      </c>
      <c r="H15" s="108"/>
      <c r="I15" s="108"/>
      <c r="J15" s="104"/>
      <c r="K15" s="104"/>
      <c r="L15" s="104"/>
      <c r="M15" s="104"/>
      <c r="N15" s="104"/>
      <c r="O15" s="104"/>
      <c r="P15" s="102"/>
      <c r="Q15" s="122"/>
    </row>
    <row r="16" ht="27" customHeight="1" spans="1:17">
      <c r="A16" s="109">
        <v>301</v>
      </c>
      <c r="B16" s="109">
        <v>99</v>
      </c>
      <c r="C16" s="106" t="s">
        <v>159</v>
      </c>
      <c r="D16" s="103">
        <v>501</v>
      </c>
      <c r="E16" s="110" t="s">
        <v>76</v>
      </c>
      <c r="F16" s="106" t="s">
        <v>159</v>
      </c>
      <c r="G16" s="107">
        <f t="shared" si="0"/>
        <v>1409.82</v>
      </c>
      <c r="H16" s="108">
        <v>289.82</v>
      </c>
      <c r="I16" s="108">
        <v>1120</v>
      </c>
      <c r="J16" s="104"/>
      <c r="K16" s="104"/>
      <c r="L16" s="104"/>
      <c r="M16" s="104"/>
      <c r="N16" s="104"/>
      <c r="O16" s="104"/>
      <c r="P16" s="102"/>
      <c r="Q16" s="122"/>
    </row>
    <row r="17" ht="27" customHeight="1" spans="1:17">
      <c r="A17" s="109">
        <v>302</v>
      </c>
      <c r="B17" s="109"/>
      <c r="C17" s="106" t="s">
        <v>160</v>
      </c>
      <c r="D17" s="103">
        <v>502</v>
      </c>
      <c r="E17" s="110"/>
      <c r="F17" s="106" t="s">
        <v>161</v>
      </c>
      <c r="G17" s="107">
        <f t="shared" si="0"/>
        <v>87.62</v>
      </c>
      <c r="H17" s="108">
        <f>H18+H19+H20+H21+H22+H23+H24+H25+H26+H27+H28+H29+H30+H31+H32+H33+H34+H35+H36+H37+H38</f>
        <v>7.62</v>
      </c>
      <c r="I17" s="108">
        <f>I18+I19+I20+I21+I22+I23+I24+I25+I26+I27+I28+I29+I30+I31+I32+I33+I34+I35+I36+I37+I38</f>
        <v>80</v>
      </c>
      <c r="J17" s="104"/>
      <c r="K17" s="104"/>
      <c r="L17" s="104"/>
      <c r="M17" s="104"/>
      <c r="N17" s="104"/>
      <c r="O17" s="104"/>
      <c r="P17" s="102"/>
      <c r="Q17" s="122"/>
    </row>
    <row r="18" ht="27" customHeight="1" spans="1:17">
      <c r="A18" s="109">
        <v>302</v>
      </c>
      <c r="B18" s="109" t="s">
        <v>70</v>
      </c>
      <c r="C18" s="106" t="s">
        <v>162</v>
      </c>
      <c r="D18" s="103">
        <v>502</v>
      </c>
      <c r="E18" s="110" t="s">
        <v>70</v>
      </c>
      <c r="F18" s="113" t="s">
        <v>163</v>
      </c>
      <c r="G18" s="107">
        <f t="shared" si="0"/>
        <v>13.24</v>
      </c>
      <c r="H18" s="108">
        <v>3.24</v>
      </c>
      <c r="I18" s="108">
        <v>10</v>
      </c>
      <c r="J18" s="104"/>
      <c r="K18" s="104"/>
      <c r="L18" s="104"/>
      <c r="M18" s="104"/>
      <c r="N18" s="104"/>
      <c r="O18" s="104"/>
      <c r="P18" s="102"/>
      <c r="Q18" s="122"/>
    </row>
    <row r="19" ht="27" customHeight="1" spans="1:17">
      <c r="A19" s="109">
        <v>302</v>
      </c>
      <c r="B19" s="109" t="s">
        <v>72</v>
      </c>
      <c r="C19" s="106" t="s">
        <v>164</v>
      </c>
      <c r="D19" s="103">
        <v>502</v>
      </c>
      <c r="E19" s="110" t="s">
        <v>70</v>
      </c>
      <c r="F19" s="113" t="s">
        <v>163</v>
      </c>
      <c r="G19" s="107">
        <f t="shared" si="0"/>
        <v>3</v>
      </c>
      <c r="H19" s="108"/>
      <c r="I19" s="108">
        <v>3</v>
      </c>
      <c r="J19" s="104"/>
      <c r="K19" s="104"/>
      <c r="L19" s="104"/>
      <c r="M19" s="104"/>
      <c r="N19" s="104"/>
      <c r="O19" s="104"/>
      <c r="P19" s="102"/>
      <c r="Q19" s="122"/>
    </row>
    <row r="20" ht="27" customHeight="1" spans="1:17">
      <c r="A20" s="109">
        <v>302</v>
      </c>
      <c r="B20" s="109" t="s">
        <v>150</v>
      </c>
      <c r="C20" s="106" t="s">
        <v>165</v>
      </c>
      <c r="D20" s="103">
        <v>502</v>
      </c>
      <c r="E20" s="110" t="s">
        <v>70</v>
      </c>
      <c r="F20" s="113" t="s">
        <v>163</v>
      </c>
      <c r="G20" s="107">
        <f t="shared" si="0"/>
        <v>1</v>
      </c>
      <c r="H20" s="108"/>
      <c r="I20" s="108">
        <v>1</v>
      </c>
      <c r="J20" s="104"/>
      <c r="K20" s="104"/>
      <c r="L20" s="104"/>
      <c r="M20" s="104"/>
      <c r="N20" s="104"/>
      <c r="O20" s="104"/>
      <c r="P20" s="102"/>
      <c r="Q20" s="122"/>
    </row>
    <row r="21" ht="27" customHeight="1" spans="1:17">
      <c r="A21" s="109">
        <v>302</v>
      </c>
      <c r="B21" s="109" t="s">
        <v>74</v>
      </c>
      <c r="C21" s="106" t="s">
        <v>166</v>
      </c>
      <c r="D21" s="103">
        <v>502</v>
      </c>
      <c r="E21" s="110" t="s">
        <v>70</v>
      </c>
      <c r="F21" s="113" t="s">
        <v>163</v>
      </c>
      <c r="G21" s="107">
        <f t="shared" si="0"/>
        <v>1</v>
      </c>
      <c r="H21" s="108"/>
      <c r="I21" s="108">
        <v>1</v>
      </c>
      <c r="J21" s="104"/>
      <c r="K21" s="104"/>
      <c r="L21" s="104"/>
      <c r="M21" s="104"/>
      <c r="N21" s="104"/>
      <c r="O21" s="104"/>
      <c r="P21" s="102"/>
      <c r="Q21" s="122"/>
    </row>
    <row r="22" ht="27" customHeight="1" spans="1:17">
      <c r="A22" s="109">
        <v>302</v>
      </c>
      <c r="B22" s="109" t="s">
        <v>167</v>
      </c>
      <c r="C22" s="106" t="s">
        <v>168</v>
      </c>
      <c r="D22" s="103">
        <v>502</v>
      </c>
      <c r="E22" s="110" t="s">
        <v>70</v>
      </c>
      <c r="F22" s="113" t="s">
        <v>163</v>
      </c>
      <c r="G22" s="107">
        <f t="shared" si="0"/>
        <v>3</v>
      </c>
      <c r="H22" s="108"/>
      <c r="I22" s="108">
        <v>3</v>
      </c>
      <c r="J22" s="104"/>
      <c r="K22" s="104"/>
      <c r="L22" s="104"/>
      <c r="M22" s="104"/>
      <c r="N22" s="104"/>
      <c r="O22" s="104"/>
      <c r="P22" s="102"/>
      <c r="Q22" s="122"/>
    </row>
    <row r="23" ht="27" customHeight="1" spans="1:17">
      <c r="A23" s="109">
        <v>302</v>
      </c>
      <c r="B23" s="109" t="s">
        <v>153</v>
      </c>
      <c r="C23" s="106" t="s">
        <v>169</v>
      </c>
      <c r="D23" s="103">
        <v>502</v>
      </c>
      <c r="E23" s="110" t="s">
        <v>70</v>
      </c>
      <c r="F23" s="113" t="s">
        <v>163</v>
      </c>
      <c r="G23" s="107">
        <f t="shared" si="0"/>
        <v>1</v>
      </c>
      <c r="H23" s="108"/>
      <c r="I23" s="108">
        <v>1</v>
      </c>
      <c r="J23" s="104"/>
      <c r="K23" s="104"/>
      <c r="L23" s="104"/>
      <c r="M23" s="104"/>
      <c r="N23" s="104"/>
      <c r="O23" s="104"/>
      <c r="P23" s="102"/>
      <c r="Q23" s="122"/>
    </row>
    <row r="24" ht="27" customHeight="1" spans="1:17">
      <c r="A24" s="109">
        <v>302</v>
      </c>
      <c r="B24" s="109" t="s">
        <v>155</v>
      </c>
      <c r="C24" s="106" t="s">
        <v>170</v>
      </c>
      <c r="D24" s="103">
        <v>502</v>
      </c>
      <c r="E24" s="110" t="s">
        <v>70</v>
      </c>
      <c r="F24" s="113" t="s">
        <v>163</v>
      </c>
      <c r="G24" s="107">
        <f t="shared" si="0"/>
        <v>0.54</v>
      </c>
      <c r="H24" s="108">
        <v>0.54</v>
      </c>
      <c r="I24" s="108"/>
      <c r="J24" s="104"/>
      <c r="K24" s="104"/>
      <c r="L24" s="104"/>
      <c r="M24" s="104"/>
      <c r="N24" s="104"/>
      <c r="O24" s="104"/>
      <c r="P24" s="102"/>
      <c r="Q24" s="122"/>
    </row>
    <row r="25" ht="27" customHeight="1" spans="1:17">
      <c r="A25" s="109">
        <v>302</v>
      </c>
      <c r="B25" s="109" t="s">
        <v>157</v>
      </c>
      <c r="C25" s="106" t="s">
        <v>171</v>
      </c>
      <c r="D25" s="103">
        <v>502</v>
      </c>
      <c r="E25" s="110" t="s">
        <v>70</v>
      </c>
      <c r="F25" s="113" t="s">
        <v>163</v>
      </c>
      <c r="G25" s="107">
        <f t="shared" si="0"/>
        <v>2</v>
      </c>
      <c r="H25" s="108"/>
      <c r="I25" s="108">
        <v>2</v>
      </c>
      <c r="J25" s="104"/>
      <c r="K25" s="104"/>
      <c r="L25" s="104"/>
      <c r="M25" s="104"/>
      <c r="N25" s="104"/>
      <c r="O25" s="104"/>
      <c r="P25" s="102"/>
      <c r="Q25" s="122"/>
    </row>
    <row r="26" ht="27" customHeight="1" spans="1:17">
      <c r="A26" s="109">
        <v>302</v>
      </c>
      <c r="B26" s="109">
        <v>11</v>
      </c>
      <c r="C26" s="106" t="s">
        <v>172</v>
      </c>
      <c r="D26" s="103">
        <v>502</v>
      </c>
      <c r="E26" s="110" t="s">
        <v>70</v>
      </c>
      <c r="F26" s="113" t="s">
        <v>163</v>
      </c>
      <c r="G26" s="107">
        <f t="shared" si="0"/>
        <v>10</v>
      </c>
      <c r="H26" s="108"/>
      <c r="I26" s="108">
        <v>10</v>
      </c>
      <c r="J26" s="104"/>
      <c r="K26" s="104"/>
      <c r="L26" s="104"/>
      <c r="M26" s="104"/>
      <c r="N26" s="104"/>
      <c r="O26" s="104"/>
      <c r="P26" s="102"/>
      <c r="Q26" s="122"/>
    </row>
    <row r="27" ht="27" customHeight="1" spans="1:17">
      <c r="A27" s="109">
        <v>302</v>
      </c>
      <c r="B27" s="109">
        <v>12</v>
      </c>
      <c r="C27" s="106" t="s">
        <v>173</v>
      </c>
      <c r="D27" s="103">
        <v>502</v>
      </c>
      <c r="E27" s="110" t="s">
        <v>153</v>
      </c>
      <c r="F27" s="106" t="s">
        <v>173</v>
      </c>
      <c r="G27" s="107">
        <f t="shared" si="0"/>
        <v>0</v>
      </c>
      <c r="H27" s="108"/>
      <c r="I27" s="108"/>
      <c r="J27" s="104"/>
      <c r="K27" s="104"/>
      <c r="L27" s="104"/>
      <c r="M27" s="104"/>
      <c r="N27" s="104"/>
      <c r="O27" s="104"/>
      <c r="P27" s="102"/>
      <c r="Q27" s="122"/>
    </row>
    <row r="28" ht="27" customHeight="1" spans="1:17">
      <c r="A28" s="109">
        <v>302</v>
      </c>
      <c r="B28" s="109">
        <v>13</v>
      </c>
      <c r="C28" s="106" t="s">
        <v>174</v>
      </c>
      <c r="D28" s="103">
        <v>502</v>
      </c>
      <c r="E28" s="110" t="s">
        <v>157</v>
      </c>
      <c r="F28" s="106" t="s">
        <v>174</v>
      </c>
      <c r="G28" s="107">
        <f t="shared" si="0"/>
        <v>12</v>
      </c>
      <c r="H28" s="108"/>
      <c r="I28" s="108">
        <v>12</v>
      </c>
      <c r="J28" s="104"/>
      <c r="K28" s="104"/>
      <c r="L28" s="104"/>
      <c r="M28" s="104"/>
      <c r="N28" s="104"/>
      <c r="O28" s="104"/>
      <c r="P28" s="102"/>
      <c r="Q28" s="122"/>
    </row>
    <row r="29" ht="27" customHeight="1" spans="1:17">
      <c r="A29" s="109">
        <v>302</v>
      </c>
      <c r="B29" s="109">
        <v>14</v>
      </c>
      <c r="C29" s="106" t="s">
        <v>175</v>
      </c>
      <c r="D29" s="103">
        <v>502</v>
      </c>
      <c r="E29" s="110" t="s">
        <v>70</v>
      </c>
      <c r="F29" s="113" t="s">
        <v>163</v>
      </c>
      <c r="G29" s="107">
        <f t="shared" si="0"/>
        <v>1</v>
      </c>
      <c r="H29" s="108"/>
      <c r="I29" s="108">
        <v>1</v>
      </c>
      <c r="J29" s="104"/>
      <c r="K29" s="104"/>
      <c r="L29" s="104"/>
      <c r="M29" s="104"/>
      <c r="N29" s="104"/>
      <c r="O29" s="104"/>
      <c r="P29" s="102"/>
      <c r="Q29" s="122"/>
    </row>
    <row r="30" ht="27" customHeight="1" spans="1:17">
      <c r="A30" s="109">
        <v>302</v>
      </c>
      <c r="B30" s="109">
        <v>15</v>
      </c>
      <c r="C30" s="106" t="s">
        <v>176</v>
      </c>
      <c r="D30" s="103">
        <v>502</v>
      </c>
      <c r="E30" s="110" t="s">
        <v>72</v>
      </c>
      <c r="F30" s="106" t="s">
        <v>176</v>
      </c>
      <c r="G30" s="107">
        <f t="shared" si="0"/>
        <v>1</v>
      </c>
      <c r="H30" s="108"/>
      <c r="I30" s="108">
        <v>1</v>
      </c>
      <c r="J30" s="104"/>
      <c r="K30" s="104"/>
      <c r="L30" s="104"/>
      <c r="M30" s="104"/>
      <c r="N30" s="104"/>
      <c r="O30" s="104"/>
      <c r="P30" s="102"/>
      <c r="Q30" s="122"/>
    </row>
    <row r="31" ht="27" customHeight="1" spans="1:17">
      <c r="A31" s="109">
        <v>302</v>
      </c>
      <c r="B31" s="109">
        <v>16</v>
      </c>
      <c r="C31" s="106" t="s">
        <v>177</v>
      </c>
      <c r="D31" s="103">
        <v>502</v>
      </c>
      <c r="E31" s="110" t="s">
        <v>148</v>
      </c>
      <c r="F31" s="106" t="s">
        <v>177</v>
      </c>
      <c r="G31" s="107">
        <f t="shared" si="0"/>
        <v>6</v>
      </c>
      <c r="H31" s="108"/>
      <c r="I31" s="108">
        <v>6</v>
      </c>
      <c r="J31" s="104"/>
      <c r="K31" s="104"/>
      <c r="L31" s="104"/>
      <c r="M31" s="104"/>
      <c r="N31" s="104"/>
      <c r="O31" s="104"/>
      <c r="P31" s="102"/>
      <c r="Q31" s="122"/>
    </row>
    <row r="32" ht="27" customHeight="1" spans="1:17">
      <c r="A32" s="109">
        <v>302</v>
      </c>
      <c r="B32" s="109">
        <v>17</v>
      </c>
      <c r="C32" s="106" t="s">
        <v>178</v>
      </c>
      <c r="D32" s="103">
        <v>502</v>
      </c>
      <c r="E32" s="110" t="s">
        <v>167</v>
      </c>
      <c r="F32" s="106" t="s">
        <v>178</v>
      </c>
      <c r="G32" s="107">
        <f t="shared" si="0"/>
        <v>5</v>
      </c>
      <c r="H32" s="108"/>
      <c r="I32" s="108">
        <v>5</v>
      </c>
      <c r="J32" s="104"/>
      <c r="K32" s="104"/>
      <c r="L32" s="104"/>
      <c r="M32" s="104"/>
      <c r="N32" s="104"/>
      <c r="O32" s="104"/>
      <c r="P32" s="102"/>
      <c r="Q32" s="122"/>
    </row>
    <row r="33" ht="27" customHeight="1" spans="1:17">
      <c r="A33" s="109">
        <v>302</v>
      </c>
      <c r="B33" s="109">
        <v>26</v>
      </c>
      <c r="C33" s="106" t="s">
        <v>179</v>
      </c>
      <c r="D33" s="103">
        <v>502</v>
      </c>
      <c r="E33" s="110" t="s">
        <v>74</v>
      </c>
      <c r="F33" s="106" t="s">
        <v>180</v>
      </c>
      <c r="G33" s="107">
        <f t="shared" si="0"/>
        <v>10</v>
      </c>
      <c r="H33" s="108"/>
      <c r="I33" s="108">
        <v>10</v>
      </c>
      <c r="J33" s="104"/>
      <c r="K33" s="104"/>
      <c r="L33" s="104"/>
      <c r="M33" s="104"/>
      <c r="N33" s="104"/>
      <c r="O33" s="104"/>
      <c r="P33" s="102"/>
      <c r="Q33" s="122"/>
    </row>
    <row r="34" ht="27" customHeight="1" spans="1:17">
      <c r="A34" s="109">
        <v>302</v>
      </c>
      <c r="B34" s="109">
        <v>28</v>
      </c>
      <c r="C34" s="106" t="s">
        <v>181</v>
      </c>
      <c r="D34" s="103">
        <v>502</v>
      </c>
      <c r="E34" s="110" t="s">
        <v>70</v>
      </c>
      <c r="F34" s="113" t="s">
        <v>163</v>
      </c>
      <c r="G34" s="107">
        <f t="shared" si="0"/>
        <v>1.56</v>
      </c>
      <c r="H34" s="108">
        <v>1.56</v>
      </c>
      <c r="I34" s="108"/>
      <c r="J34" s="104"/>
      <c r="K34" s="104"/>
      <c r="L34" s="104"/>
      <c r="M34" s="104"/>
      <c r="N34" s="104"/>
      <c r="O34" s="104"/>
      <c r="P34" s="102"/>
      <c r="Q34" s="122"/>
    </row>
    <row r="35" ht="27" customHeight="1" spans="1:17">
      <c r="A35" s="109">
        <v>302</v>
      </c>
      <c r="B35" s="109">
        <v>29</v>
      </c>
      <c r="C35" s="106" t="s">
        <v>182</v>
      </c>
      <c r="D35" s="103">
        <v>502</v>
      </c>
      <c r="E35" s="110" t="s">
        <v>70</v>
      </c>
      <c r="F35" s="113" t="s">
        <v>163</v>
      </c>
      <c r="G35" s="107">
        <f t="shared" si="0"/>
        <v>2.28</v>
      </c>
      <c r="H35" s="108">
        <v>2.28</v>
      </c>
      <c r="I35" s="108"/>
      <c r="J35" s="104"/>
      <c r="K35" s="104"/>
      <c r="L35" s="104"/>
      <c r="M35" s="104"/>
      <c r="N35" s="104"/>
      <c r="O35" s="104"/>
      <c r="P35" s="102"/>
      <c r="Q35" s="122"/>
    </row>
    <row r="36" ht="27" customHeight="1" spans="1:17">
      <c r="A36" s="109">
        <v>302</v>
      </c>
      <c r="B36" s="109">
        <v>31</v>
      </c>
      <c r="C36" s="106" t="s">
        <v>183</v>
      </c>
      <c r="D36" s="103">
        <v>502</v>
      </c>
      <c r="E36" s="110" t="s">
        <v>155</v>
      </c>
      <c r="F36" s="106" t="s">
        <v>183</v>
      </c>
      <c r="G36" s="107">
        <f t="shared" si="0"/>
        <v>5</v>
      </c>
      <c r="H36" s="108"/>
      <c r="I36" s="108">
        <v>5</v>
      </c>
      <c r="J36" s="104"/>
      <c r="K36" s="104"/>
      <c r="L36" s="104"/>
      <c r="M36" s="104"/>
      <c r="N36" s="104"/>
      <c r="O36" s="104"/>
      <c r="P36" s="102"/>
      <c r="Q36" s="122"/>
    </row>
    <row r="37" ht="27" customHeight="1" spans="1:17">
      <c r="A37" s="109">
        <v>302</v>
      </c>
      <c r="B37" s="109">
        <v>39</v>
      </c>
      <c r="C37" s="106" t="s">
        <v>184</v>
      </c>
      <c r="D37" s="103">
        <v>502</v>
      </c>
      <c r="E37" s="110" t="s">
        <v>70</v>
      </c>
      <c r="F37" s="113" t="s">
        <v>163</v>
      </c>
      <c r="G37" s="107">
        <f t="shared" si="0"/>
        <v>0</v>
      </c>
      <c r="H37" s="108"/>
      <c r="I37" s="108"/>
      <c r="J37" s="104"/>
      <c r="K37" s="104"/>
      <c r="L37" s="104"/>
      <c r="M37" s="104"/>
      <c r="N37" s="104"/>
      <c r="O37" s="104"/>
      <c r="P37" s="102"/>
      <c r="Q37" s="122"/>
    </row>
    <row r="38" ht="27" customHeight="1" spans="1:17">
      <c r="A38" s="109">
        <v>302</v>
      </c>
      <c r="B38" s="109">
        <v>99</v>
      </c>
      <c r="C38" s="106" t="s">
        <v>185</v>
      </c>
      <c r="D38" s="103">
        <v>502</v>
      </c>
      <c r="E38" s="110" t="s">
        <v>76</v>
      </c>
      <c r="F38" s="106" t="s">
        <v>185</v>
      </c>
      <c r="G38" s="107">
        <f t="shared" si="0"/>
        <v>9</v>
      </c>
      <c r="H38" s="108"/>
      <c r="I38" s="108">
        <v>9</v>
      </c>
      <c r="J38" s="104"/>
      <c r="K38" s="104"/>
      <c r="L38" s="104"/>
      <c r="M38" s="104"/>
      <c r="N38" s="104"/>
      <c r="O38" s="104"/>
      <c r="P38" s="102"/>
      <c r="Q38" s="122"/>
    </row>
    <row r="39" ht="27" customHeight="1" spans="1:17">
      <c r="A39" s="109">
        <v>303</v>
      </c>
      <c r="B39" s="109"/>
      <c r="C39" s="106" t="s">
        <v>186</v>
      </c>
      <c r="D39" s="103">
        <v>509</v>
      </c>
      <c r="E39" s="110"/>
      <c r="F39" s="106" t="s">
        <v>186</v>
      </c>
      <c r="G39" s="107">
        <f t="shared" si="0"/>
        <v>104.74</v>
      </c>
      <c r="H39" s="108">
        <f>H40+H41+H42+H43+H44</f>
        <v>14.74</v>
      </c>
      <c r="I39" s="108">
        <f>I40+I41+I42+I43+I44</f>
        <v>90</v>
      </c>
      <c r="J39" s="104"/>
      <c r="K39" s="104"/>
      <c r="L39" s="104"/>
      <c r="M39" s="104"/>
      <c r="N39" s="104"/>
      <c r="O39" s="104"/>
      <c r="P39" s="102"/>
      <c r="Q39" s="122"/>
    </row>
    <row r="40" ht="27" customHeight="1" spans="1:17">
      <c r="A40" s="109">
        <v>303</v>
      </c>
      <c r="B40" s="109" t="s">
        <v>70</v>
      </c>
      <c r="C40" s="106" t="s">
        <v>187</v>
      </c>
      <c r="D40" s="103">
        <v>509</v>
      </c>
      <c r="E40" s="110" t="s">
        <v>74</v>
      </c>
      <c r="F40" s="113" t="s">
        <v>188</v>
      </c>
      <c r="G40" s="107">
        <f t="shared" si="0"/>
        <v>0</v>
      </c>
      <c r="H40" s="108"/>
      <c r="I40" s="108"/>
      <c r="J40" s="104"/>
      <c r="K40" s="104"/>
      <c r="L40" s="104"/>
      <c r="M40" s="104"/>
      <c r="N40" s="104"/>
      <c r="O40" s="104"/>
      <c r="P40" s="102"/>
      <c r="Q40" s="122"/>
    </row>
    <row r="41" ht="27" customHeight="1" spans="1:17">
      <c r="A41" s="109">
        <v>303</v>
      </c>
      <c r="B41" s="109" t="s">
        <v>72</v>
      </c>
      <c r="C41" s="106" t="s">
        <v>189</v>
      </c>
      <c r="D41" s="103">
        <v>509</v>
      </c>
      <c r="E41" s="110" t="s">
        <v>74</v>
      </c>
      <c r="F41" s="113" t="s">
        <v>188</v>
      </c>
      <c r="G41" s="107">
        <f t="shared" si="0"/>
        <v>0</v>
      </c>
      <c r="H41" s="108"/>
      <c r="I41" s="108"/>
      <c r="J41" s="104"/>
      <c r="K41" s="104"/>
      <c r="L41" s="104"/>
      <c r="M41" s="104"/>
      <c r="N41" s="104"/>
      <c r="O41" s="104"/>
      <c r="P41" s="102"/>
      <c r="Q41" s="122"/>
    </row>
    <row r="42" ht="27" customHeight="1" spans="1:17">
      <c r="A42" s="109">
        <v>303</v>
      </c>
      <c r="B42" s="109">
        <v>11</v>
      </c>
      <c r="C42" s="106" t="s">
        <v>190</v>
      </c>
      <c r="D42" s="103">
        <v>501</v>
      </c>
      <c r="E42" s="110" t="s">
        <v>148</v>
      </c>
      <c r="F42" s="106" t="s">
        <v>190</v>
      </c>
      <c r="G42" s="107">
        <f t="shared" si="0"/>
        <v>0</v>
      </c>
      <c r="H42" s="108"/>
      <c r="I42" s="108"/>
      <c r="J42" s="104"/>
      <c r="K42" s="104"/>
      <c r="L42" s="104"/>
      <c r="M42" s="104"/>
      <c r="N42" s="104"/>
      <c r="O42" s="104"/>
      <c r="P42" s="102"/>
      <c r="Q42" s="122"/>
    </row>
    <row r="43" ht="27" customHeight="1" spans="1:17">
      <c r="A43" s="109">
        <v>303</v>
      </c>
      <c r="B43" s="109">
        <v>14</v>
      </c>
      <c r="C43" s="106" t="s">
        <v>191</v>
      </c>
      <c r="D43" s="103">
        <v>502</v>
      </c>
      <c r="E43" s="110" t="s">
        <v>70</v>
      </c>
      <c r="F43" s="113" t="s">
        <v>163</v>
      </c>
      <c r="G43" s="107">
        <f t="shared" si="0"/>
        <v>0</v>
      </c>
      <c r="H43" s="108"/>
      <c r="I43" s="108"/>
      <c r="J43" s="104"/>
      <c r="K43" s="104"/>
      <c r="L43" s="104"/>
      <c r="M43" s="104"/>
      <c r="N43" s="104"/>
      <c r="O43" s="104"/>
      <c r="P43" s="102"/>
      <c r="Q43" s="122"/>
    </row>
    <row r="44" ht="34" customHeight="1" spans="1:17">
      <c r="A44" s="109">
        <v>303</v>
      </c>
      <c r="B44" s="109">
        <v>99</v>
      </c>
      <c r="C44" s="106" t="s">
        <v>192</v>
      </c>
      <c r="D44" s="103" t="s">
        <v>193</v>
      </c>
      <c r="E44" s="103" t="s">
        <v>76</v>
      </c>
      <c r="F44" s="106" t="s">
        <v>194</v>
      </c>
      <c r="G44" s="107">
        <f t="shared" si="0"/>
        <v>104.74</v>
      </c>
      <c r="H44" s="114">
        <v>14.74</v>
      </c>
      <c r="I44" s="114">
        <v>90</v>
      </c>
      <c r="J44" s="120"/>
      <c r="K44" s="120"/>
      <c r="L44" s="120"/>
      <c r="M44" s="120"/>
      <c r="N44" s="120"/>
      <c r="O44" s="120"/>
      <c r="P44" s="120"/>
      <c r="Q44" s="123"/>
    </row>
  </sheetData>
  <mergeCells count="17">
    <mergeCell ref="A1:Q1"/>
    <mergeCell ref="A2:G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6" sqref="B6"/>
    </sheetView>
  </sheetViews>
  <sheetFormatPr defaultColWidth="8.88333333333333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8333333333333" style="75"/>
  </cols>
  <sheetData>
    <row r="1" s="73" customFormat="1" ht="42" customHeight="1" spans="1:3">
      <c r="A1" s="76" t="s">
        <v>195</v>
      </c>
      <c r="B1" s="76"/>
      <c r="C1" s="77"/>
    </row>
    <row r="2" ht="15" customHeight="1" spans="1:2">
      <c r="A2" s="49" t="s">
        <v>1</v>
      </c>
      <c r="B2" s="78" t="s">
        <v>2</v>
      </c>
    </row>
    <row r="3" s="74" customFormat="1" ht="20" customHeight="1" spans="1:3">
      <c r="A3" s="79" t="s">
        <v>196</v>
      </c>
      <c r="B3" s="80" t="s">
        <v>197</v>
      </c>
      <c r="C3" s="75"/>
    </row>
    <row r="4" s="74" customFormat="1" ht="20" customHeight="1" spans="1:3">
      <c r="A4" s="81" t="s">
        <v>198</v>
      </c>
      <c r="B4" s="82">
        <v>50.7</v>
      </c>
      <c r="C4" s="75"/>
    </row>
    <row r="5" s="74" customFormat="1" ht="20" customHeight="1" spans="1:3">
      <c r="A5" s="83" t="s">
        <v>199</v>
      </c>
      <c r="B5" s="82"/>
      <c r="C5" s="75"/>
    </row>
    <row r="6" s="74" customFormat="1" ht="20" customHeight="1" spans="1:3">
      <c r="A6" s="83" t="s">
        <v>200</v>
      </c>
      <c r="B6" s="82">
        <v>5.7</v>
      </c>
      <c r="C6" s="75"/>
    </row>
    <row r="7" s="74" customFormat="1" ht="20" customHeight="1" spans="1:3">
      <c r="A7" s="83" t="s">
        <v>201</v>
      </c>
      <c r="B7" s="82">
        <v>45</v>
      </c>
      <c r="C7" s="75"/>
    </row>
    <row r="8" s="74" customFormat="1" ht="20" customHeight="1" spans="1:3">
      <c r="A8" s="83" t="s">
        <v>202</v>
      </c>
      <c r="B8" s="82">
        <v>45</v>
      </c>
      <c r="C8" s="75"/>
    </row>
    <row r="9" s="74" customFormat="1" ht="20" customHeight="1" spans="1:3">
      <c r="A9" s="83" t="s">
        <v>203</v>
      </c>
      <c r="B9" s="82"/>
      <c r="C9" s="75"/>
    </row>
    <row r="10" s="74" customFormat="1" ht="6" customHeight="1" spans="1:3">
      <c r="A10" s="16"/>
      <c r="B10" s="16"/>
      <c r="C10" s="75"/>
    </row>
    <row r="11" s="74" customFormat="1" ht="78" customHeight="1" spans="1:3">
      <c r="A11" s="84" t="s">
        <v>204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7" customWidth="1"/>
    <col min="3" max="3" width="3.625" style="47" customWidth="1"/>
    <col min="4" max="4" width="23.5" style="47" customWidth="1"/>
    <col min="5" max="5" width="10.25" style="47" customWidth="1"/>
    <col min="6" max="11" width="10.625" style="47" customWidth="1"/>
    <col min="12" max="16384" width="7" style="47"/>
  </cols>
  <sheetData>
    <row r="1" ht="42" customHeight="1" spans="1:11">
      <c r="A1" s="48" t="s">
        <v>205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5" customHeight="1" spans="1:11">
      <c r="A2" s="49" t="s">
        <v>1</v>
      </c>
      <c r="B2" s="49"/>
      <c r="C2" s="49"/>
      <c r="D2" s="49"/>
      <c r="E2" s="50"/>
      <c r="F2" s="51"/>
      <c r="G2" s="51"/>
      <c r="H2" s="51"/>
      <c r="I2" s="51"/>
      <c r="J2" s="51"/>
      <c r="K2" s="69" t="s">
        <v>2</v>
      </c>
    </row>
    <row r="3" s="45" customFormat="1" ht="16.5" customHeight="1" spans="1:11">
      <c r="A3" s="52" t="s">
        <v>86</v>
      </c>
      <c r="B3" s="53"/>
      <c r="C3" s="54"/>
      <c r="D3" s="55" t="s">
        <v>43</v>
      </c>
      <c r="E3" s="56" t="s">
        <v>44</v>
      </c>
      <c r="F3" s="57"/>
      <c r="G3" s="57"/>
      <c r="H3" s="57"/>
      <c r="I3" s="57"/>
      <c r="J3" s="57"/>
      <c r="K3" s="57"/>
    </row>
    <row r="4" s="45" customFormat="1" ht="14.25" customHeight="1" spans="1:11">
      <c r="A4" s="58" t="s">
        <v>55</v>
      </c>
      <c r="B4" s="59" t="s">
        <v>56</v>
      </c>
      <c r="C4" s="59" t="s">
        <v>57</v>
      </c>
      <c r="D4" s="60"/>
      <c r="E4" s="56"/>
      <c r="F4" s="61" t="s">
        <v>88</v>
      </c>
      <c r="G4" s="61"/>
      <c r="H4" s="61"/>
      <c r="I4" s="70" t="s">
        <v>89</v>
      </c>
      <c r="J4" s="71"/>
      <c r="K4" s="72"/>
    </row>
    <row r="5" s="45" customFormat="1" ht="37.5" customHeight="1" spans="1:11">
      <c r="A5" s="58"/>
      <c r="B5" s="59"/>
      <c r="C5" s="59"/>
      <c r="D5" s="62"/>
      <c r="E5" s="56"/>
      <c r="F5" s="56" t="s">
        <v>18</v>
      </c>
      <c r="G5" s="56" t="s">
        <v>136</v>
      </c>
      <c r="H5" s="56" t="s">
        <v>137</v>
      </c>
      <c r="I5" s="56" t="s">
        <v>18</v>
      </c>
      <c r="J5" s="56" t="s">
        <v>92</v>
      </c>
      <c r="K5" s="56" t="s">
        <v>93</v>
      </c>
    </row>
    <row r="6" s="45" customFormat="1" ht="20.1" customHeight="1" spans="1:11">
      <c r="A6" s="63" t="s">
        <v>67</v>
      </c>
      <c r="B6" s="59" t="s">
        <v>67</v>
      </c>
      <c r="C6" s="59" t="s">
        <v>67</v>
      </c>
      <c r="D6" s="59" t="s">
        <v>67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64"/>
      <c r="B7" s="65"/>
      <c r="C7" s="65"/>
      <c r="D7" s="66"/>
      <c r="E7" s="67"/>
      <c r="F7" s="67"/>
      <c r="G7" s="67"/>
      <c r="H7" s="67"/>
      <c r="I7" s="67"/>
      <c r="J7" s="67"/>
      <c r="K7" s="67"/>
    </row>
    <row r="8" s="46" customFormat="1" ht="14.25" spans="1:1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="46" customFormat="1" ht="14.25" spans="1:11">
      <c r="A9" s="47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6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6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6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6" customFormat="1" ht="14.25"/>
    <row r="14" s="46" customFormat="1" ht="14.25"/>
    <row r="15" s="46" customFormat="1" ht="14.25"/>
    <row r="16" s="46" customFormat="1" ht="14.25"/>
    <row r="17" s="46" customFormat="1" ht="14.25"/>
    <row r="18" s="46" customFormat="1" ht="14.25"/>
    <row r="19" s="46" customFormat="1" ht="14.25"/>
    <row r="20" s="46" customFormat="1" ht="14.25"/>
    <row r="21" s="46" customFormat="1" ht="14.25"/>
    <row r="22" s="46" customFormat="1" ht="14.25"/>
    <row r="23" s="46" customFormat="1" ht="14.25"/>
    <row r="24" s="46" customFormat="1" ht="14.25"/>
    <row r="25" s="46" customFormat="1" ht="14.25"/>
    <row r="26" s="46" customFormat="1" ht="14.25"/>
    <row r="27" s="46" customFormat="1" ht="14.25"/>
    <row r="28" s="46" customFormat="1" ht="14.25"/>
    <row r="29" s="46" customFormat="1" ht="14.25"/>
    <row r="30" s="46" customFormat="1" ht="14.25"/>
    <row r="31" s="46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8333333333333" style="27"/>
  </cols>
  <sheetData>
    <row r="1" ht="42" customHeight="1" spans="1:4">
      <c r="A1" s="28" t="s">
        <v>206</v>
      </c>
      <c r="B1" s="28"/>
      <c r="C1" s="28"/>
      <c r="D1" s="28"/>
    </row>
    <row r="2" ht="15" customHeight="1" spans="1:4">
      <c r="A2" s="29" t="s">
        <v>1</v>
      </c>
      <c r="B2" s="29"/>
      <c r="C2" s="29"/>
      <c r="D2" s="30" t="s">
        <v>2</v>
      </c>
    </row>
    <row r="3" ht="21" customHeight="1" spans="1:4">
      <c r="A3" s="31" t="s">
        <v>207</v>
      </c>
      <c r="B3" s="32" t="s">
        <v>208</v>
      </c>
      <c r="C3" s="31" t="s">
        <v>207</v>
      </c>
      <c r="D3" s="32" t="s">
        <v>209</v>
      </c>
    </row>
    <row r="4" ht="21" customHeight="1" spans="1:4">
      <c r="A4" s="33" t="s">
        <v>210</v>
      </c>
      <c r="B4" s="34"/>
      <c r="C4" s="35" t="s">
        <v>211</v>
      </c>
      <c r="D4" s="36" t="s">
        <v>212</v>
      </c>
    </row>
    <row r="5" ht="21" customHeight="1" spans="1:4">
      <c r="A5" s="33" t="s">
        <v>213</v>
      </c>
      <c r="B5" s="34"/>
      <c r="C5" s="35" t="s">
        <v>214</v>
      </c>
      <c r="D5" s="34"/>
    </row>
    <row r="6" ht="21" customHeight="1" spans="1:4">
      <c r="A6" s="33" t="s">
        <v>215</v>
      </c>
      <c r="B6" s="34"/>
      <c r="C6" s="35" t="s">
        <v>216</v>
      </c>
      <c r="D6" s="34"/>
    </row>
    <row r="7" ht="21" customHeight="1" spans="1:4">
      <c r="A7" s="33" t="s">
        <v>217</v>
      </c>
      <c r="B7" s="34"/>
      <c r="C7" s="35" t="s">
        <v>218</v>
      </c>
      <c r="D7" s="34"/>
    </row>
    <row r="8" ht="21" customHeight="1" spans="1:4">
      <c r="A8" s="33" t="s">
        <v>219</v>
      </c>
      <c r="B8" s="34"/>
      <c r="C8" s="35" t="s">
        <v>220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7" t="s">
        <v>221</v>
      </c>
      <c r="B10" s="38"/>
      <c r="C10" s="39" t="s">
        <v>222</v>
      </c>
      <c r="D10" s="38"/>
    </row>
    <row r="11" s="26" customFormat="1" ht="21" customHeight="1" spans="1:4">
      <c r="A11" s="40" t="s">
        <v>223</v>
      </c>
      <c r="B11" s="41"/>
      <c r="C11" s="42" t="s">
        <v>224</v>
      </c>
      <c r="D11" s="34"/>
    </row>
    <row r="12" ht="21" customHeight="1" spans="1:4">
      <c r="A12" s="43" t="s">
        <v>225</v>
      </c>
      <c r="B12" s="34"/>
      <c r="C12" s="40"/>
      <c r="D12" s="34"/>
    </row>
    <row r="13" ht="21" customHeight="1" spans="1:4">
      <c r="A13" s="42"/>
      <c r="B13" s="34"/>
      <c r="C13" s="40"/>
      <c r="D13" s="34"/>
    </row>
    <row r="14" ht="21" customHeight="1" spans="1:4">
      <c r="A14" s="37" t="s">
        <v>39</v>
      </c>
      <c r="B14" s="38"/>
      <c r="C14" s="39" t="s">
        <v>40</v>
      </c>
      <c r="D14" s="38"/>
    </row>
    <row r="15" s="25" customFormat="1" ht="21" customHeight="1" spans="1:4">
      <c r="A15" s="27"/>
      <c r="B15" s="27"/>
      <c r="C15" s="27"/>
      <c r="D15" s="27"/>
    </row>
    <row r="16" spans="4:4">
      <c r="D16" s="44"/>
    </row>
    <row r="17" spans="2:2">
      <c r="B17" s="44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C8" sqref="C8"/>
    </sheetView>
  </sheetViews>
  <sheetFormatPr defaultColWidth="8.88333333333333" defaultRowHeight="14.25" outlineLevelCol="3"/>
  <cols>
    <col min="1" max="1" width="35.375" style="16" customWidth="1"/>
    <col min="2" max="3" width="35.5" style="16" customWidth="1"/>
    <col min="4" max="16384" width="8.88333333333333" style="16"/>
  </cols>
  <sheetData>
    <row r="1" ht="42" customHeight="1" spans="1:3">
      <c r="A1" s="17" t="s">
        <v>226</v>
      </c>
      <c r="B1" s="17"/>
      <c r="C1" s="17"/>
    </row>
    <row r="2" ht="15" customHeight="1" spans="1:3">
      <c r="A2" s="18" t="s">
        <v>1</v>
      </c>
      <c r="B2" s="19"/>
      <c r="C2" s="20" t="s">
        <v>2</v>
      </c>
    </row>
    <row r="3" ht="20.1" customHeight="1" spans="1:3">
      <c r="A3" s="21" t="s">
        <v>86</v>
      </c>
      <c r="B3" s="21" t="s">
        <v>43</v>
      </c>
      <c r="C3" s="21" t="s">
        <v>227</v>
      </c>
    </row>
    <row r="4" ht="20.1" customHeight="1" spans="1:4">
      <c r="A4" s="21" t="s">
        <v>228</v>
      </c>
      <c r="B4" s="21" t="s">
        <v>228</v>
      </c>
      <c r="C4" s="21">
        <v>1</v>
      </c>
      <c r="D4" s="22"/>
    </row>
    <row r="5" ht="19.5" customHeight="1" spans="1:3">
      <c r="A5" s="23">
        <v>2013802</v>
      </c>
      <c r="B5" s="23" t="s">
        <v>229</v>
      </c>
      <c r="C5" s="24">
        <v>70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H16" sqref="H15:O16"/>
    </sheetView>
  </sheetViews>
  <sheetFormatPr defaultColWidth="8.88333333333333" defaultRowHeight="14.25"/>
  <cols>
    <col min="1" max="1" width="6.375" style="1" customWidth="1"/>
    <col min="2" max="2" width="3.7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1.125" style="1" customWidth="1"/>
    <col min="8" max="8" width="11.25" style="1" customWidth="1"/>
    <col min="9" max="9" width="9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5" t="s">
        <v>2</v>
      </c>
    </row>
    <row r="3" ht="19" customHeight="1" spans="1:20">
      <c r="A3" s="5" t="s">
        <v>231</v>
      </c>
      <c r="B3" s="5"/>
      <c r="C3" s="5"/>
      <c r="D3" s="5"/>
      <c r="E3" s="5"/>
      <c r="F3" s="5"/>
      <c r="G3" s="5"/>
      <c r="H3" s="6" t="s">
        <v>232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2" customHeight="1" spans="1:20">
      <c r="A4" s="5" t="s">
        <v>233</v>
      </c>
      <c r="B4" s="5"/>
      <c r="C4" s="5"/>
      <c r="D4" s="5"/>
      <c r="E4" s="5"/>
      <c r="F4" s="5"/>
      <c r="G4" s="5"/>
      <c r="H4" s="6" t="s">
        <v>234</v>
      </c>
      <c r="I4" s="5"/>
      <c r="J4" s="5" t="s">
        <v>235</v>
      </c>
      <c r="K4" s="5"/>
      <c r="L4" s="5"/>
      <c r="M4" s="5"/>
      <c r="N4" s="5" t="s">
        <v>234</v>
      </c>
      <c r="O4" s="5"/>
      <c r="P4" s="5"/>
      <c r="Q4" s="5"/>
      <c r="R4" s="5"/>
      <c r="S4" s="5"/>
      <c r="T4" s="5"/>
    </row>
    <row r="5" ht="19" customHeight="1" spans="1:20">
      <c r="A5" s="7" t="s">
        <v>236</v>
      </c>
      <c r="B5" s="7" t="s">
        <v>237</v>
      </c>
      <c r="C5" s="7"/>
      <c r="D5" s="7"/>
      <c r="E5" s="7"/>
      <c r="F5" s="7"/>
      <c r="G5" s="7"/>
      <c r="H5" s="7" t="s">
        <v>238</v>
      </c>
      <c r="I5" s="7"/>
      <c r="J5" s="7" t="s">
        <v>239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240</v>
      </c>
      <c r="C6" s="7"/>
      <c r="D6" s="7"/>
      <c r="E6" s="7"/>
      <c r="F6" s="7"/>
      <c r="G6" s="7"/>
      <c r="H6" s="7" t="s">
        <v>241</v>
      </c>
      <c r="I6" s="7"/>
      <c r="J6" s="7" t="s">
        <v>242</v>
      </c>
      <c r="K6" s="7"/>
      <c r="L6" s="7"/>
      <c r="M6" s="7"/>
      <c r="N6" s="7" t="s">
        <v>243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244</v>
      </c>
      <c r="C7" s="7"/>
      <c r="D7" s="7"/>
      <c r="E7" s="7"/>
      <c r="F7" s="7"/>
      <c r="G7" s="7"/>
      <c r="H7" s="7" t="s">
        <v>245</v>
      </c>
      <c r="I7" s="7">
        <v>43</v>
      </c>
      <c r="J7" s="7" t="s">
        <v>246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247</v>
      </c>
      <c r="C8" s="7"/>
      <c r="D8" s="7"/>
      <c r="E8" s="7"/>
      <c r="F8" s="7"/>
      <c r="G8" s="7"/>
      <c r="H8" s="7" t="s">
        <v>141</v>
      </c>
      <c r="I8" s="7">
        <v>43</v>
      </c>
      <c r="J8" s="7" t="s">
        <v>248</v>
      </c>
      <c r="K8" s="7"/>
      <c r="L8" s="7"/>
      <c r="M8" s="7"/>
      <c r="N8" s="7"/>
      <c r="O8" s="7"/>
      <c r="P8" s="7"/>
      <c r="Q8" s="7" t="s">
        <v>249</v>
      </c>
      <c r="R8" s="7"/>
      <c r="S8" s="7"/>
      <c r="T8" s="7"/>
    </row>
    <row r="9" ht="26" customHeight="1" spans="1:20">
      <c r="A9" s="7"/>
      <c r="B9" s="7" t="s">
        <v>250</v>
      </c>
      <c r="C9" s="7"/>
      <c r="D9" s="7"/>
      <c r="E9" s="7"/>
      <c r="F9" s="7"/>
      <c r="G9" s="7"/>
      <c r="H9" s="8" t="s">
        <v>251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7" customHeight="1" spans="1:20">
      <c r="A10" s="7"/>
      <c r="B10" s="7" t="s">
        <v>252</v>
      </c>
      <c r="C10" s="7"/>
      <c r="D10" s="7"/>
      <c r="E10" s="7"/>
      <c r="F10" s="7"/>
      <c r="G10" s="7"/>
      <c r="H10" s="8" t="s">
        <v>253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19" customHeight="1" spans="1:20">
      <c r="A11" s="7" t="s">
        <v>254</v>
      </c>
      <c r="B11" s="7" t="s">
        <v>255</v>
      </c>
      <c r="C11" s="7"/>
      <c r="D11" s="7"/>
      <c r="E11" s="7"/>
      <c r="F11" s="7"/>
      <c r="G11" s="7"/>
      <c r="H11" s="9" t="s">
        <v>256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9" customHeight="1" spans="1:20">
      <c r="A12" s="7"/>
      <c r="B12" s="7" t="s">
        <v>257</v>
      </c>
      <c r="C12" s="7"/>
      <c r="D12" s="7" t="s">
        <v>258</v>
      </c>
      <c r="E12" s="7"/>
      <c r="F12" s="7" t="s">
        <v>259</v>
      </c>
      <c r="G12" s="7"/>
      <c r="H12" s="7" t="s">
        <v>260</v>
      </c>
      <c r="I12" s="7"/>
      <c r="J12" s="7"/>
      <c r="K12" s="7"/>
      <c r="L12" s="7"/>
      <c r="M12" s="7"/>
      <c r="N12" s="7"/>
      <c r="O12" s="7"/>
      <c r="P12" s="7" t="s">
        <v>261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262</v>
      </c>
      <c r="E13" s="7"/>
      <c r="F13" s="7" t="s">
        <v>263</v>
      </c>
      <c r="G13" s="7"/>
      <c r="H13" s="9" t="s">
        <v>264</v>
      </c>
      <c r="I13" s="9"/>
      <c r="J13" s="9"/>
      <c r="K13" s="9"/>
      <c r="L13" s="9"/>
      <c r="M13" s="9"/>
      <c r="N13" s="9"/>
      <c r="O13" s="9"/>
      <c r="P13" s="13">
        <v>1</v>
      </c>
      <c r="Q13" s="7"/>
      <c r="R13" s="7"/>
      <c r="S13" s="7"/>
      <c r="T13" s="7"/>
    </row>
    <row r="14" ht="30" customHeight="1" spans="1:20">
      <c r="A14" s="7"/>
      <c r="B14" s="7"/>
      <c r="C14" s="7"/>
      <c r="D14" s="7"/>
      <c r="E14" s="7"/>
      <c r="F14" s="7" t="s">
        <v>265</v>
      </c>
      <c r="G14" s="7"/>
      <c r="H14" s="9" t="s">
        <v>266</v>
      </c>
      <c r="I14" s="9"/>
      <c r="J14" s="9"/>
      <c r="K14" s="9"/>
      <c r="L14" s="9"/>
      <c r="M14" s="9"/>
      <c r="N14" s="9"/>
      <c r="O14" s="9"/>
      <c r="P14" s="7" t="s">
        <v>267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268</v>
      </c>
      <c r="G15" s="7"/>
      <c r="H15" s="9" t="s">
        <v>269</v>
      </c>
      <c r="I15" s="9"/>
      <c r="J15" s="9"/>
      <c r="K15" s="9"/>
      <c r="L15" s="9"/>
      <c r="M15" s="9"/>
      <c r="N15" s="9"/>
      <c r="O15" s="9"/>
      <c r="P15" s="7" t="s">
        <v>270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271</v>
      </c>
      <c r="G16" s="7"/>
      <c r="H16" s="9" t="s">
        <v>272</v>
      </c>
      <c r="I16" s="9"/>
      <c r="J16" s="9"/>
      <c r="K16" s="9"/>
      <c r="L16" s="9"/>
      <c r="M16" s="9"/>
      <c r="N16" s="9"/>
      <c r="O16" s="9"/>
      <c r="P16" s="7" t="s">
        <v>270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273</v>
      </c>
      <c r="E17" s="7"/>
      <c r="F17" s="7" t="s">
        <v>274</v>
      </c>
      <c r="G17" s="7"/>
      <c r="H17" s="9" t="s">
        <v>275</v>
      </c>
      <c r="I17" s="9"/>
      <c r="J17" s="9"/>
      <c r="K17" s="9"/>
      <c r="L17" s="9"/>
      <c r="M17" s="9"/>
      <c r="N17" s="9"/>
      <c r="O17" s="9"/>
      <c r="P17" s="13">
        <v>1</v>
      </c>
      <c r="Q17" s="7"/>
      <c r="R17" s="7"/>
      <c r="S17" s="7"/>
      <c r="T17" s="7"/>
    </row>
    <row r="18" ht="21" customHeight="1" spans="1:20">
      <c r="A18" s="7"/>
      <c r="B18" s="7"/>
      <c r="C18" s="7"/>
      <c r="D18" s="7"/>
      <c r="E18" s="7"/>
      <c r="F18" s="7" t="s">
        <v>276</v>
      </c>
      <c r="G18" s="7"/>
      <c r="H18" s="9" t="s">
        <v>277</v>
      </c>
      <c r="I18" s="9"/>
      <c r="J18" s="9"/>
      <c r="K18" s="9"/>
      <c r="L18" s="9"/>
      <c r="M18" s="9"/>
      <c r="N18" s="9"/>
      <c r="O18" s="9"/>
      <c r="P18" s="7" t="s">
        <v>278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279</v>
      </c>
      <c r="G19" s="7"/>
      <c r="H19" s="9" t="s">
        <v>280</v>
      </c>
      <c r="I19" s="9"/>
      <c r="J19" s="9"/>
      <c r="K19" s="9"/>
      <c r="L19" s="9"/>
      <c r="M19" s="9"/>
      <c r="N19" s="9"/>
      <c r="O19" s="9"/>
      <c r="P19" s="7" t="s">
        <v>278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281</v>
      </c>
      <c r="G20" s="7"/>
      <c r="H20" s="9" t="s">
        <v>282</v>
      </c>
      <c r="I20" s="9"/>
      <c r="J20" s="9"/>
      <c r="K20" s="9"/>
      <c r="L20" s="9"/>
      <c r="M20" s="9"/>
      <c r="N20" s="9"/>
      <c r="O20" s="9"/>
      <c r="P20" s="7" t="s">
        <v>278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283</v>
      </c>
      <c r="E21" s="7"/>
      <c r="F21" s="7" t="s">
        <v>284</v>
      </c>
      <c r="G21" s="7"/>
      <c r="H21" s="9" t="s">
        <v>285</v>
      </c>
      <c r="I21" s="9"/>
      <c r="J21" s="9"/>
      <c r="K21" s="9"/>
      <c r="L21" s="9"/>
      <c r="M21" s="9"/>
      <c r="N21" s="9"/>
      <c r="O21" s="9"/>
      <c r="P21" s="7" t="s">
        <v>286</v>
      </c>
      <c r="Q21" s="7"/>
      <c r="R21" s="7"/>
      <c r="S21" s="7"/>
      <c r="T21" s="7"/>
    </row>
    <row r="22" ht="11" customHeight="1" spans="1:20">
      <c r="A22" s="10"/>
      <c r="B22" s="10"/>
      <c r="C22" s="10"/>
      <c r="D22" s="10"/>
      <c r="E22" s="10"/>
      <c r="F22" s="10"/>
      <c r="G22" s="10"/>
      <c r="H22" s="11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梅子</cp:lastModifiedBy>
  <dcterms:created xsi:type="dcterms:W3CDTF">2019-03-06T10:42:00Z</dcterms:created>
  <dcterms:modified xsi:type="dcterms:W3CDTF">2019-12-09T01:08:22Z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