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40402\"/>
    </mc:Choice>
  </mc:AlternateContent>
  <bookViews>
    <workbookView xWindow="0" yWindow="0" windowWidth="21720" windowHeight="9900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E32" i="4" l="1"/>
  <c r="F32" i="4"/>
  <c r="G32" i="4"/>
  <c r="E6" i="6"/>
  <c r="D6" i="6"/>
  <c r="E16" i="6"/>
  <c r="E38" i="6"/>
  <c r="D38" i="6"/>
  <c r="D16" i="6"/>
  <c r="E7" i="6"/>
  <c r="D7" i="6"/>
  <c r="G7" i="3"/>
  <c r="G8" i="3"/>
  <c r="G9" i="3"/>
  <c r="G10" i="3"/>
  <c r="G11" i="3"/>
  <c r="G12" i="3"/>
  <c r="G13" i="3"/>
  <c r="G14" i="3"/>
  <c r="G6" i="3"/>
  <c r="C8" i="7" l="1"/>
  <c r="C5" i="7" s="1"/>
  <c r="B8" i="7"/>
  <c r="B5" i="7" s="1"/>
  <c r="E9" i="4"/>
  <c r="F8" i="4"/>
  <c r="E8" i="4" s="1"/>
  <c r="C8" i="4"/>
  <c r="C32" i="4" s="1"/>
  <c r="G12" i="1"/>
  <c r="G8" i="1"/>
  <c r="G23" i="1" l="1"/>
  <c r="A3" i="8"/>
  <c r="A3" i="7"/>
  <c r="A3" i="6"/>
  <c r="A3" i="5"/>
  <c r="A3" i="4"/>
  <c r="A3" i="3"/>
  <c r="A3" i="2"/>
  <c r="F9" i="1"/>
  <c r="F10" i="1"/>
  <c r="E10" i="1" s="1"/>
  <c r="F11" i="1"/>
  <c r="E11" i="1" s="1"/>
  <c r="F13" i="1"/>
  <c r="F14" i="1"/>
  <c r="C14" i="1"/>
  <c r="C8" i="1"/>
  <c r="E13" i="1" l="1"/>
  <c r="E12" i="1" s="1"/>
  <c r="F12" i="1"/>
  <c r="E9" i="1"/>
  <c r="E8" i="1" s="1"/>
  <c r="F8" i="1"/>
  <c r="F23" i="1" s="1"/>
  <c r="E14" i="1"/>
  <c r="C21" i="1"/>
  <c r="C23" i="1" s="1"/>
  <c r="D5" i="7"/>
  <c r="D6" i="7"/>
  <c r="D8" i="7"/>
  <c r="D9" i="7"/>
  <c r="D10" i="7"/>
  <c r="D7" i="7"/>
  <c r="E23" i="1" l="1"/>
</calcChain>
</file>

<file path=xl/sharedStrings.xml><?xml version="1.0" encoding="utf-8"?>
<sst xmlns="http://schemas.openxmlformats.org/spreadsheetml/2006/main" count="360" uniqueCount="160">
  <si>
    <t>部门收支总体情况表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</si>
  <si>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</si>
  <si>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</si>
  <si>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</si>
  <si>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</si>
  <si>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</si>
  <si>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</si>
  <si>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</si>
  <si>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</si>
  <si>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</si>
  <si>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</si>
  <si>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</si>
  <si>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</si>
  <si>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</si>
  <si>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</si>
  <si>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</si>
  <si>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</si>
  <si>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</si>
  <si>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</si>
  <si>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</si>
  <si>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</si>
  <si>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</si>
  <si>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</si>
  <si>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</si>
  <si>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</si>
  <si>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</si>
  <si>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</si>
  <si>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</si>
  <si>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</si>
  <si>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</si>
  <si>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</si>
  <si>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</si>
  <si>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</si>
  <si>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</si>
  <si>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</si>
  <si>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</si>
  <si>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</si>
  <si>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</si>
  <si>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</si>
  <si>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</si>
  <si>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</si>
  <si>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</si>
  <si>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</si>
  <si>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</si>
  <si>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</si>
  <si>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</si>
  <si>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</si>
  <si>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</si>
  <si>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</si>
  <si>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</si>
  <si>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</si>
  <si>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</si>
  <si>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</si>
  <si>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</si>
  <si>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</si>
  <si>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02</t>
  </si>
  <si>
    <t>01</t>
  </si>
  <si>
    <t>04</t>
  </si>
  <si>
    <t>06</t>
  </si>
  <si>
    <t>08</t>
  </si>
  <si>
    <t>05</t>
  </si>
  <si>
    <t>财政拨款收支总体情况表</t>
  </si>
  <si>
    <t>收                         入</t>
  </si>
  <si>
    <t>项                    目</t>
  </si>
  <si>
    <t>上级提前告知转移支付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</si>
  <si>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</si>
  <si>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</si>
  <si>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</si>
  <si>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</si>
  <si>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</si>
  <si>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</si>
  <si>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</si>
  <si>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</si>
  <si>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</si>
  <si>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</si>
  <si>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</si>
  <si>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</si>
  <si>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</si>
  <si>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</si>
  <si>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</si>
  <si>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</si>
  <si>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</si>
  <si>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</si>
  <si>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</si>
  <si>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</si>
  <si>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</si>
  <si>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</si>
  <si>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</si>
  <si>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</si>
  <si>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</si>
  <si>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</si>
  <si>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</si>
  <si>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</si>
  <si>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</si>
  <si>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</si>
  <si>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</si>
  <si>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</si>
  <si>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</si>
  <si>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</si>
  <si>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</si>
  <si>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</si>
  <si>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</si>
  <si>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</si>
  <si>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</si>
  <si>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</si>
  <si>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</si>
  <si>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</si>
  <si>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项      目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</si>
  <si>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</si>
  <si>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</si>
  <si>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</si>
  <si>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</si>
  <si>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</si>
  <si>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</si>
  <si>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</si>
  <si>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</si>
  <si>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单位：元</t>
    <phoneticPr fontId="4" type="noConversion"/>
  </si>
  <si>
    <t>单位：万元</t>
    <phoneticPr fontId="4" type="noConversion"/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</si>
  <si>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</si>
  <si>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</si>
  <si>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</si>
  <si>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</si>
  <si>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</si>
  <si>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</si>
  <si>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</si>
  <si>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</si>
  <si>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</si>
  <si>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</si>
  <si>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</si>
  <si>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</si>
  <si>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</si>
  <si>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</si>
  <si>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</si>
  <si>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</si>
  <si>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</si>
  <si>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</si>
  <si>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</si>
  <si>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</si>
  <si>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</si>
  <si>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</si>
  <si>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</si>
  <si>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上年“三公”经费决算数</t>
    <phoneticPr fontId="4" type="noConversion"/>
  </si>
  <si>
    <t>本年“三公”经费预算数</t>
    <phoneticPr fontId="4" type="noConversion"/>
  </si>
  <si>
    <t>单位名称： 森林公安局</t>
    <phoneticPr fontId="4" type="noConversion"/>
  </si>
  <si>
    <t>404</t>
  </si>
  <si>
    <t>伊川县林业局</t>
  </si>
  <si>
    <t xml:space="preserve">  404002</t>
  </si>
  <si>
    <t xml:space="preserve">  伊川县森林公安局</t>
  </si>
  <si>
    <t>208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</si>
  <si>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</si>
  <si>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</si>
  <si>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</si>
  <si>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</si>
  <si>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事业单位医疗</t>
  </si>
  <si>
    <t>99</t>
  </si>
  <si>
    <t xml:space="preserve">    其他行政事业单位医疗支出</t>
  </si>
  <si>
    <t>213</t>
  </si>
  <si>
    <t xml:space="preserve">    行政运行</t>
  </si>
  <si>
    <t xml:space="preserve">    机关服务</t>
  </si>
  <si>
    <t xml:space="preserve">    404002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</si>
</sst>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#,##0.0"/>
    <numFmt numFmtId="182" formatCode="#,##0.00_ "/>
    <numFmt numFmtId="183" formatCode="0.0_);[Red]\(0.0\)"/>
    <numFmt numFmtId="184" formatCode="#,##0.00_);[Red]\(#,##0.00\)"/>
    <numFmt numFmtId="185" formatCode="0_);[Red]\(0\)"/>
    <numFmt numFmtId="186" formatCode=";;"/>
  </numFmts>
  <fonts count="31" x14ac:knownFonts="1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7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9" fillId="23" borderId="9" applyNumberFormat="0" applyFont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48" applyFont="1" applyAlignment="1"/>
    <xf numFmtId="0" fontId="0" fillId="0" borderId="0" xfId="48" applyFont="1" applyFill="1" applyAlignment="1"/>
    <xf numFmtId="0" fontId="4" fillId="0" borderId="0" xfId="48" applyAlignment="1"/>
    <xf numFmtId="178" fontId="20" fillId="0" borderId="0" xfId="48" applyNumberFormat="1" applyFont="1" applyFill="1" applyAlignment="1" applyProtection="1">
      <alignment horizontal="center" vertical="center"/>
    </xf>
    <xf numFmtId="177" fontId="20" fillId="0" borderId="0" xfId="48" applyNumberFormat="1" applyFont="1" applyFill="1" applyAlignment="1" applyProtection="1">
      <alignment horizontal="center" vertical="center"/>
    </xf>
    <xf numFmtId="0" fontId="20" fillId="0" borderId="0" xfId="48" applyNumberFormat="1" applyFont="1" applyFill="1" applyAlignment="1" applyProtection="1">
      <alignment horizontal="right" vertical="center"/>
    </xf>
    <xf numFmtId="0" fontId="20" fillId="0" borderId="0" xfId="48" applyNumberFormat="1" applyFont="1" applyFill="1" applyAlignment="1" applyProtection="1">
      <alignment horizontal="left" vertical="center" wrapText="1"/>
    </xf>
    <xf numFmtId="176" fontId="20" fillId="0" borderId="0" xfId="48" applyNumberFormat="1" applyFont="1" applyFill="1" applyAlignment="1" applyProtection="1">
      <alignment vertical="center"/>
    </xf>
    <xf numFmtId="176" fontId="20" fillId="0" borderId="10" xfId="48" applyNumberFormat="1" applyFont="1" applyFill="1" applyBorder="1" applyAlignment="1" applyProtection="1">
      <alignment vertical="center"/>
    </xf>
    <xf numFmtId="49" fontId="22" fillId="0" borderId="11" xfId="49" applyNumberFormat="1" applyFont="1" applyFill="1" applyBorder="1" applyAlignment="1" applyProtection="1">
      <alignment horizontal="center" vertical="center" wrapText="1"/>
    </xf>
    <xf numFmtId="0" fontId="22" fillId="0" borderId="11" xfId="49" applyNumberFormat="1" applyFont="1" applyFill="1" applyBorder="1" applyAlignment="1" applyProtection="1">
      <alignment horizontal="left" vertical="center" wrapText="1"/>
    </xf>
    <xf numFmtId="0" fontId="0" fillId="0" borderId="11" xfId="0" applyBorder="1">
      <alignment vertical="center"/>
    </xf>
    <xf numFmtId="179" fontId="20" fillId="0" borderId="0" xfId="48" applyNumberFormat="1" applyFont="1" applyFill="1" applyAlignment="1" applyProtection="1">
      <alignment vertical="center"/>
    </xf>
    <xf numFmtId="176" fontId="20" fillId="0" borderId="0" xfId="48" applyNumberFormat="1" applyFont="1" applyFill="1" applyAlignment="1" applyProtection="1">
      <alignment horizontal="right" vertical="center"/>
    </xf>
    <xf numFmtId="176" fontId="20" fillId="0" borderId="0" xfId="48" applyNumberFormat="1" applyFont="1" applyFill="1" applyAlignment="1" applyProtection="1">
      <alignment horizontal="right"/>
    </xf>
    <xf numFmtId="0" fontId="22" fillId="0" borderId="11" xfId="5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3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24" borderId="0" xfId="0" applyFill="1">
      <alignment vertical="center"/>
    </xf>
    <xf numFmtId="176" fontId="20" fillId="24" borderId="0" xfId="48" applyNumberFormat="1" applyFont="1" applyFill="1" applyAlignment="1" applyProtection="1">
      <alignment horizontal="right" vertical="center"/>
    </xf>
    <xf numFmtId="0" fontId="21" fillId="24" borderId="0" xfId="0" applyFont="1" applyFill="1" applyAlignment="1">
      <alignment vertical="center"/>
    </xf>
    <xf numFmtId="0" fontId="22" fillId="24" borderId="0" xfId="0" applyFont="1" applyFill="1" applyAlignment="1"/>
    <xf numFmtId="0" fontId="22" fillId="24" borderId="0" xfId="0" applyFont="1" applyFill="1" applyAlignment="1">
      <alignment horizontal="right"/>
    </xf>
    <xf numFmtId="0" fontId="22" fillId="24" borderId="11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>
      <alignment vertical="center"/>
    </xf>
    <xf numFmtId="0" fontId="13" fillId="24" borderId="0" xfId="44" applyFill="1">
      <alignment vertical="center"/>
    </xf>
    <xf numFmtId="0" fontId="24" fillId="24" borderId="0" xfId="44" applyFont="1" applyFill="1" applyAlignment="1">
      <alignment horizontal="right" vertical="center"/>
    </xf>
    <xf numFmtId="0" fontId="24" fillId="24" borderId="0" xfId="44" applyFont="1" applyFill="1">
      <alignment vertical="center"/>
    </xf>
    <xf numFmtId="0" fontId="0" fillId="24" borderId="0" xfId="47" applyFont="1" applyFill="1" applyAlignment="1"/>
    <xf numFmtId="0" fontId="4" fillId="24" borderId="0" xfId="47" applyFill="1" applyAlignment="1">
      <alignment wrapText="1"/>
    </xf>
    <xf numFmtId="0" fontId="4" fillId="24" borderId="0" xfId="47" applyFill="1" applyAlignment="1"/>
    <xf numFmtId="0" fontId="0" fillId="24" borderId="0" xfId="47" applyFont="1" applyFill="1" applyAlignment="1">
      <alignment wrapText="1"/>
    </xf>
    <xf numFmtId="181" fontId="0" fillId="24" borderId="0" xfId="47" applyNumberFormat="1" applyFont="1" applyFill="1" applyAlignment="1"/>
    <xf numFmtId="0" fontId="4" fillId="0" borderId="0" xfId="50" applyAlignment="1"/>
    <xf numFmtId="178" fontId="20" fillId="0" borderId="0" xfId="50" applyNumberFormat="1" applyFont="1" applyFill="1" applyAlignment="1" applyProtection="1">
      <alignment horizontal="center" vertical="center"/>
    </xf>
    <xf numFmtId="177" fontId="20" fillId="0" borderId="0" xfId="50" applyNumberFormat="1" applyFont="1" applyFill="1" applyAlignment="1" applyProtection="1">
      <alignment horizontal="center" vertical="center"/>
    </xf>
    <xf numFmtId="0" fontId="20" fillId="0" borderId="0" xfId="50" applyNumberFormat="1" applyFont="1" applyFill="1" applyAlignment="1" applyProtection="1">
      <alignment horizontal="right" vertical="center"/>
    </xf>
    <xf numFmtId="0" fontId="20" fillId="0" borderId="0" xfId="50" applyNumberFormat="1" applyFont="1" applyFill="1" applyAlignment="1" applyProtection="1">
      <alignment horizontal="left" vertical="center" wrapText="1"/>
    </xf>
    <xf numFmtId="176" fontId="20" fillId="0" borderId="0" xfId="50" applyNumberFormat="1" applyFont="1" applyFill="1" applyAlignment="1" applyProtection="1">
      <alignment vertical="center"/>
    </xf>
    <xf numFmtId="176" fontId="20" fillId="0" borderId="10" xfId="50" applyNumberFormat="1" applyFont="1" applyFill="1" applyBorder="1" applyAlignment="1" applyProtection="1">
      <alignment vertical="center"/>
    </xf>
    <xf numFmtId="0" fontId="22" fillId="0" borderId="13" xfId="50" applyNumberFormat="1" applyFont="1" applyFill="1" applyBorder="1" applyAlignment="1" applyProtection="1">
      <alignment horizontal="centerContinuous" vertical="center"/>
    </xf>
    <xf numFmtId="0" fontId="22" fillId="0" borderId="11" xfId="50" applyNumberFormat="1" applyFont="1" applyFill="1" applyBorder="1" applyAlignment="1" applyProtection="1">
      <alignment horizontal="centerContinuous" vertical="center"/>
    </xf>
    <xf numFmtId="0" fontId="22" fillId="0" borderId="14" xfId="50" applyNumberFormat="1" applyFont="1" applyFill="1" applyBorder="1" applyAlignment="1" applyProtection="1">
      <alignment horizontal="centerContinuous" vertical="center"/>
    </xf>
    <xf numFmtId="178" fontId="22" fillId="0" borderId="11" xfId="50" applyNumberFormat="1" applyFont="1" applyFill="1" applyBorder="1" applyAlignment="1" applyProtection="1">
      <alignment horizontal="center" vertical="center"/>
    </xf>
    <xf numFmtId="177" fontId="22" fillId="0" borderId="11" xfId="50" applyNumberFormat="1" applyFont="1" applyFill="1" applyBorder="1" applyAlignment="1" applyProtection="1">
      <alignment horizontal="center" vertical="center"/>
    </xf>
    <xf numFmtId="0" fontId="22" fillId="0" borderId="15" xfId="50" applyNumberFormat="1" applyFont="1" applyFill="1" applyBorder="1" applyAlignment="1" applyProtection="1">
      <alignment horizontal="center" vertical="center" wrapText="1"/>
    </xf>
    <xf numFmtId="179" fontId="20" fillId="0" borderId="0" xfId="50" applyNumberFormat="1" applyFont="1" applyFill="1" applyAlignment="1" applyProtection="1">
      <alignment vertical="center"/>
    </xf>
    <xf numFmtId="176" fontId="20" fillId="0" borderId="0" xfId="50" applyNumberFormat="1" applyFont="1" applyFill="1" applyAlignment="1" applyProtection="1">
      <alignment horizontal="right" vertical="center"/>
    </xf>
    <xf numFmtId="176" fontId="20" fillId="0" borderId="0" xfId="50" applyNumberFormat="1" applyFont="1" applyFill="1" applyAlignment="1" applyProtection="1">
      <alignment horizontal="right"/>
    </xf>
    <xf numFmtId="0" fontId="22" fillId="0" borderId="15" xfId="50" applyNumberFormat="1" applyFont="1" applyFill="1" applyBorder="1" applyAlignment="1" applyProtection="1">
      <alignment horizontal="centerContinuous" vertical="center"/>
    </xf>
    <xf numFmtId="0" fontId="22" fillId="0" borderId="16" xfId="50" applyNumberFormat="1" applyFont="1" applyFill="1" applyBorder="1" applyAlignment="1" applyProtection="1">
      <alignment horizontal="centerContinuous" vertical="center"/>
    </xf>
    <xf numFmtId="0" fontId="4" fillId="0" borderId="0" xfId="49" applyAlignment="1"/>
    <xf numFmtId="178" fontId="4" fillId="0" borderId="0" xfId="49" applyNumberFormat="1" applyFont="1" applyFill="1" applyAlignment="1" applyProtection="1">
      <alignment horizontal="center" vertical="center" wrapText="1"/>
    </xf>
    <xf numFmtId="177" fontId="20" fillId="0" borderId="0" xfId="49" applyNumberFormat="1" applyFont="1" applyFill="1" applyAlignment="1" applyProtection="1">
      <alignment horizontal="center" vertical="center"/>
    </xf>
    <xf numFmtId="0" fontId="20" fillId="0" borderId="0" xfId="49" applyNumberFormat="1" applyFont="1" applyFill="1" applyAlignment="1" applyProtection="1">
      <alignment horizontal="right" vertical="center" wrapText="1"/>
    </xf>
    <xf numFmtId="0" fontId="20" fillId="24" borderId="0" xfId="49" applyNumberFormat="1" applyFont="1" applyFill="1" applyAlignment="1" applyProtection="1">
      <alignment vertical="center" wrapText="1"/>
    </xf>
    <xf numFmtId="176" fontId="20" fillId="24" borderId="0" xfId="49" applyNumberFormat="1" applyFont="1" applyFill="1" applyAlignment="1" applyProtection="1">
      <alignment vertical="center" wrapText="1"/>
    </xf>
    <xf numFmtId="0" fontId="20" fillId="0" borderId="0" xfId="49" applyNumberFormat="1" applyFont="1" applyFill="1" applyAlignment="1" applyProtection="1">
      <alignment vertical="center" wrapText="1"/>
    </xf>
    <xf numFmtId="0" fontId="22" fillId="0" borderId="11" xfId="49" applyNumberFormat="1" applyFont="1" applyFill="1" applyBorder="1" applyAlignment="1" applyProtection="1">
      <alignment horizontal="centerContinuous" vertical="center"/>
    </xf>
    <xf numFmtId="182" fontId="26" fillId="0" borderId="11" xfId="0" applyNumberFormat="1" applyFont="1" applyBorder="1" applyAlignment="1">
      <alignment horizontal="left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2" fillId="24" borderId="11" xfId="45" applyNumberFormat="1" applyFont="1" applyFill="1" applyBorder="1" applyAlignment="1">
      <alignment horizontal="center" vertical="center" wrapText="1"/>
    </xf>
    <xf numFmtId="176" fontId="20" fillId="0" borderId="0" xfId="49" applyNumberFormat="1" applyFont="1" applyFill="1" applyAlignment="1" applyProtection="1">
      <alignment horizontal="right" vertical="center"/>
    </xf>
    <xf numFmtId="176" fontId="20" fillId="24" borderId="0" xfId="49" applyNumberFormat="1" applyFont="1" applyFill="1" applyBorder="1" applyAlignment="1" applyProtection="1">
      <alignment horizontal="right"/>
    </xf>
    <xf numFmtId="0" fontId="4" fillId="0" borderId="0" xfId="45" applyFill="1" applyAlignment="1"/>
    <xf numFmtId="0" fontId="29" fillId="0" borderId="0" xfId="46">
      <alignment vertical="center"/>
    </xf>
    <xf numFmtId="0" fontId="4" fillId="0" borderId="0" xfId="45" applyAlignment="1"/>
    <xf numFmtId="0" fontId="29" fillId="0" borderId="0" xfId="46" applyAlignment="1">
      <alignment vertical="center" wrapText="1"/>
    </xf>
    <xf numFmtId="180" fontId="20" fillId="0" borderId="0" xfId="45" applyNumberFormat="1" applyFont="1" applyFill="1" applyAlignment="1" applyProtection="1">
      <alignment horizontal="right" vertical="center"/>
    </xf>
    <xf numFmtId="176" fontId="20" fillId="0" borderId="0" xfId="45" applyNumberFormat="1" applyFont="1" applyFill="1" applyAlignment="1" applyProtection="1">
      <alignment horizontal="right" vertical="center"/>
    </xf>
    <xf numFmtId="176" fontId="20" fillId="0" borderId="0" xfId="45" applyNumberFormat="1" applyFont="1" applyFill="1" applyAlignment="1" applyProtection="1">
      <alignment vertical="center"/>
    </xf>
    <xf numFmtId="176" fontId="20" fillId="0" borderId="0" xfId="45" applyNumberFormat="1" applyFont="1" applyFill="1" applyAlignment="1" applyProtection="1">
      <alignment horizontal="centerContinuous" vertical="center"/>
    </xf>
    <xf numFmtId="180" fontId="22" fillId="0" borderId="11" xfId="45" applyNumberFormat="1" applyFont="1" applyFill="1" applyBorder="1" applyAlignment="1" applyProtection="1">
      <alignment horizontal="centerContinuous" vertical="center"/>
    </xf>
    <xf numFmtId="180" fontId="22" fillId="0" borderId="18" xfId="45" applyNumberFormat="1" applyFont="1" applyFill="1" applyBorder="1" applyAlignment="1" applyProtection="1">
      <alignment horizontal="centerContinuous" vertical="center"/>
    </xf>
    <xf numFmtId="176" fontId="22" fillId="0" borderId="11" xfId="45" applyNumberFormat="1" applyFont="1" applyFill="1" applyBorder="1" applyAlignment="1" applyProtection="1">
      <alignment horizontal="centerContinuous" vertical="center" wrapText="1"/>
    </xf>
    <xf numFmtId="176" fontId="22" fillId="0" borderId="11" xfId="45" applyNumberFormat="1" applyFont="1" applyFill="1" applyBorder="1" applyAlignment="1" applyProtection="1">
      <alignment horizontal="center" vertical="center" wrapText="1"/>
    </xf>
    <xf numFmtId="0" fontId="22" fillId="0" borderId="11" xfId="45" applyFont="1" applyFill="1" applyBorder="1" applyAlignment="1">
      <alignment horizontal="left" vertical="center"/>
    </xf>
    <xf numFmtId="182" fontId="22" fillId="0" borderId="11" xfId="45" applyNumberFormat="1" applyFont="1" applyFill="1" applyBorder="1" applyAlignment="1">
      <alignment horizontal="right" vertical="center" wrapText="1"/>
    </xf>
    <xf numFmtId="181" fontId="22" fillId="0" borderId="10" xfId="45" applyNumberFormat="1" applyFont="1" applyFill="1" applyBorder="1" applyAlignment="1">
      <alignment horizontal="left" vertical="center"/>
    </xf>
    <xf numFmtId="181" fontId="22" fillId="0" borderId="14" xfId="45" applyNumberFormat="1" applyFont="1" applyFill="1" applyBorder="1" applyAlignment="1">
      <alignment horizontal="left" vertical="center"/>
    </xf>
    <xf numFmtId="182" fontId="22" fillId="0" borderId="11" xfId="45" applyNumberFormat="1" applyFont="1" applyFill="1" applyBorder="1" applyAlignment="1" applyProtection="1">
      <alignment horizontal="right" vertical="center" wrapText="1"/>
    </xf>
    <xf numFmtId="0" fontId="22" fillId="0" borderId="11" xfId="45" applyFont="1" applyFill="1" applyBorder="1" applyAlignment="1">
      <alignment horizontal="left" vertical="center" wrapText="1"/>
    </xf>
    <xf numFmtId="181" fontId="22" fillId="0" borderId="14" xfId="45" applyNumberFormat="1" applyFont="1" applyFill="1" applyBorder="1" applyAlignment="1" applyProtection="1">
      <alignment vertical="center"/>
    </xf>
    <xf numFmtId="0" fontId="22" fillId="0" borderId="16" xfId="45" applyFont="1" applyFill="1" applyBorder="1" applyAlignment="1">
      <alignment horizontal="left" vertical="center"/>
    </xf>
    <xf numFmtId="0" fontId="22" fillId="0" borderId="15" xfId="45" applyFont="1" applyFill="1" applyBorder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181" fontId="22" fillId="0" borderId="14" xfId="45" applyNumberFormat="1" applyFont="1" applyFill="1" applyBorder="1" applyAlignment="1" applyProtection="1">
      <alignment horizontal="left" vertical="center"/>
    </xf>
    <xf numFmtId="181" fontId="22" fillId="0" borderId="19" xfId="45" applyNumberFormat="1" applyFont="1" applyFill="1" applyBorder="1" applyAlignment="1" applyProtection="1">
      <alignment horizontal="left" vertical="center"/>
    </xf>
    <xf numFmtId="181" fontId="22" fillId="0" borderId="16" xfId="45" applyNumberFormat="1" applyFont="1" applyFill="1" applyBorder="1" applyAlignment="1" applyProtection="1">
      <alignment horizontal="left" vertical="center"/>
    </xf>
    <xf numFmtId="182" fontId="22" fillId="0" borderId="11" xfId="45" applyNumberFormat="1" applyFont="1" applyFill="1" applyBorder="1" applyAlignment="1">
      <alignment horizontal="right" vertical="center"/>
    </xf>
    <xf numFmtId="181" fontId="22" fillId="0" borderId="11" xfId="45" applyNumberFormat="1" applyFont="1" applyFill="1" applyBorder="1" applyAlignment="1">
      <alignment horizontal="center" vertical="center"/>
    </xf>
    <xf numFmtId="0" fontId="20" fillId="0" borderId="0" xfId="46" applyFont="1" applyAlignment="1">
      <alignment horizontal="right" wrapText="1"/>
    </xf>
    <xf numFmtId="180" fontId="22" fillId="0" borderId="15" xfId="45" applyNumberFormat="1" applyFont="1" applyFill="1" applyBorder="1" applyAlignment="1" applyProtection="1">
      <alignment horizontal="centerContinuous" vertical="center"/>
    </xf>
    <xf numFmtId="0" fontId="22" fillId="0" borderId="20" xfId="46" applyFont="1" applyBorder="1" applyAlignment="1">
      <alignment horizontal="centerContinuous" vertical="center" wrapText="1"/>
    </xf>
    <xf numFmtId="176" fontId="22" fillId="0" borderId="15" xfId="45" applyNumberFormat="1" applyFont="1" applyFill="1" applyBorder="1" applyAlignment="1" applyProtection="1">
      <alignment horizontal="centerContinuous" vertical="center" wrapText="1"/>
    </xf>
    <xf numFmtId="182" fontId="22" fillId="0" borderId="15" xfId="45" applyNumberFormat="1" applyFont="1" applyFill="1" applyBorder="1" applyAlignment="1">
      <alignment horizontal="right" vertical="center" wrapText="1"/>
    </xf>
    <xf numFmtId="182" fontId="22" fillId="0" borderId="20" xfId="46" applyNumberFormat="1" applyFont="1" applyFill="1" applyBorder="1" applyAlignment="1">
      <alignment horizontal="right" vertical="center" wrapText="1"/>
    </xf>
    <xf numFmtId="0" fontId="29" fillId="0" borderId="0" xfId="46" applyFill="1">
      <alignment vertical="center"/>
    </xf>
    <xf numFmtId="182" fontId="22" fillId="0" borderId="15" xfId="45" applyNumberFormat="1" applyFont="1" applyFill="1" applyBorder="1" applyAlignment="1" applyProtection="1">
      <alignment horizontal="right" vertical="center" wrapText="1"/>
    </xf>
    <xf numFmtId="184" fontId="23" fillId="24" borderId="0" xfId="47" applyNumberFormat="1" applyFont="1" applyFill="1" applyAlignment="1" applyProtection="1">
      <alignment vertical="center" wrapText="1"/>
    </xf>
    <xf numFmtId="184" fontId="23" fillId="24" borderId="0" xfId="47" applyNumberFormat="1" applyFont="1" applyFill="1" applyAlignment="1" applyProtection="1">
      <alignment horizontal="right" vertical="center"/>
    </xf>
    <xf numFmtId="184" fontId="23" fillId="24" borderId="0" xfId="47" applyNumberFormat="1" applyFont="1" applyFill="1" applyAlignment="1" applyProtection="1">
      <alignment vertical="center"/>
    </xf>
    <xf numFmtId="184" fontId="20" fillId="24" borderId="0" xfId="47" applyNumberFormat="1" applyFont="1" applyFill="1" applyAlignment="1" applyProtection="1">
      <alignment vertical="center"/>
    </xf>
    <xf numFmtId="184" fontId="20" fillId="24" borderId="0" xfId="47" applyNumberFormat="1" applyFont="1" applyFill="1" applyAlignment="1" applyProtection="1">
      <alignment horizontal="right" vertical="center"/>
    </xf>
    <xf numFmtId="184" fontId="21" fillId="24" borderId="10" xfId="47" applyNumberFormat="1" applyFont="1" applyFill="1" applyBorder="1" applyAlignment="1" applyProtection="1">
      <alignment vertical="center" wrapText="1"/>
    </xf>
    <xf numFmtId="184" fontId="20" fillId="24" borderId="10" xfId="47" applyNumberFormat="1" applyFont="1" applyFill="1" applyBorder="1" applyAlignment="1" applyProtection="1">
      <alignment horizontal="right" vertical="center" wrapText="1"/>
    </xf>
    <xf numFmtId="184" fontId="22" fillId="24" borderId="11" xfId="47" applyNumberFormat="1" applyFont="1" applyFill="1" applyBorder="1" applyAlignment="1" applyProtection="1">
      <alignment horizontal="centerContinuous" vertical="center"/>
    </xf>
    <xf numFmtId="184" fontId="22" fillId="24" borderId="18" xfId="47" applyNumberFormat="1" applyFont="1" applyFill="1" applyBorder="1" applyAlignment="1" applyProtection="1">
      <alignment horizontal="centerContinuous" vertical="center"/>
    </xf>
    <xf numFmtId="184" fontId="22" fillId="24" borderId="11" xfId="47" applyNumberFormat="1" applyFont="1" applyFill="1" applyBorder="1" applyAlignment="1" applyProtection="1">
      <alignment horizontal="center" vertical="center" wrapText="1"/>
    </xf>
    <xf numFmtId="184" fontId="22" fillId="24" borderId="11" xfId="47" applyNumberFormat="1" applyFont="1" applyFill="1" applyBorder="1" applyAlignment="1">
      <alignment horizontal="center" vertical="center"/>
    </xf>
    <xf numFmtId="184" fontId="22" fillId="24" borderId="11" xfId="47" applyNumberFormat="1" applyFont="1" applyFill="1" applyBorder="1" applyAlignment="1">
      <alignment horizontal="center" vertical="center" wrapText="1"/>
    </xf>
    <xf numFmtId="184" fontId="22" fillId="24" borderId="11" xfId="45" applyNumberFormat="1" applyFont="1" applyFill="1" applyBorder="1" applyAlignment="1">
      <alignment horizontal="left" vertical="center"/>
    </xf>
    <xf numFmtId="184" fontId="22" fillId="24" borderId="11" xfId="47" applyNumberFormat="1" applyFont="1" applyFill="1" applyBorder="1" applyAlignment="1" applyProtection="1">
      <alignment horizontal="right" vertical="center" wrapText="1"/>
    </xf>
    <xf numFmtId="184" fontId="22" fillId="24" borderId="11" xfId="47" applyNumberFormat="1" applyFont="1" applyFill="1" applyBorder="1" applyAlignment="1">
      <alignment horizontal="right" vertical="center" wrapText="1"/>
    </xf>
    <xf numFmtId="184" fontId="22" fillId="24" borderId="11" xfId="45" applyNumberFormat="1" applyFont="1" applyFill="1" applyBorder="1" applyAlignment="1">
      <alignment horizontal="left" vertical="center" wrapText="1"/>
    </xf>
    <xf numFmtId="184" fontId="22" fillId="24" borderId="0" xfId="0" applyNumberFormat="1" applyFont="1" applyFill="1">
      <alignment vertical="center"/>
    </xf>
    <xf numFmtId="184" fontId="22" fillId="24" borderId="11" xfId="47" applyNumberFormat="1" applyFont="1" applyFill="1" applyBorder="1" applyAlignment="1"/>
    <xf numFmtId="184" fontId="22" fillId="24" borderId="11" xfId="0" applyNumberFormat="1" applyFont="1" applyFill="1" applyBorder="1">
      <alignment vertical="center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1" xfId="47" applyNumberFormat="1" applyFont="1" applyFill="1" applyBorder="1" applyAlignment="1">
      <alignment horizontal="right" vertical="center"/>
    </xf>
    <xf numFmtId="184" fontId="22" fillId="24" borderId="16" xfId="47" applyNumberFormat="1" applyFont="1" applyFill="1" applyBorder="1" applyAlignment="1">
      <alignment horizontal="left" vertical="center" wrapText="1"/>
    </xf>
    <xf numFmtId="184" fontId="22" fillId="24" borderId="15" xfId="47" applyNumberFormat="1" applyFont="1" applyFill="1" applyBorder="1" applyAlignment="1">
      <alignment horizontal="left" vertical="center" wrapText="1"/>
    </xf>
    <xf numFmtId="184" fontId="22" fillId="24" borderId="11" xfId="37" applyNumberFormat="1" applyFont="1" applyFill="1" applyBorder="1" applyAlignment="1">
      <alignment horizontal="center" vertical="center"/>
    </xf>
    <xf numFmtId="184" fontId="22" fillId="0" borderId="13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" vertical="center" wrapText="1"/>
    </xf>
    <xf numFmtId="184" fontId="22" fillId="0" borderId="14" xfId="48" applyNumberFormat="1" applyFont="1" applyFill="1" applyBorder="1" applyAlignment="1" applyProtection="1">
      <alignment horizontal="centerContinuous" vertical="center"/>
    </xf>
    <xf numFmtId="184" fontId="22" fillId="0" borderId="15" xfId="48" applyNumberFormat="1" applyFont="1" applyFill="1" applyBorder="1" applyAlignment="1" applyProtection="1">
      <alignment horizontal="centerContinuous" vertical="center"/>
    </xf>
    <xf numFmtId="184" fontId="22" fillId="0" borderId="16" xfId="48" applyNumberFormat="1" applyFont="1" applyFill="1" applyBorder="1" applyAlignment="1" applyProtection="1">
      <alignment horizontal="centerContinuous" vertical="center"/>
    </xf>
    <xf numFmtId="184" fontId="22" fillId="0" borderId="11" xfId="48" applyNumberFormat="1" applyFont="1" applyFill="1" applyBorder="1" applyAlignment="1" applyProtection="1">
      <alignment horizontal="center" vertical="center"/>
    </xf>
    <xf numFmtId="184" fontId="22" fillId="0" borderId="15" xfId="48" applyNumberFormat="1" applyFont="1" applyFill="1" applyBorder="1" applyAlignment="1" applyProtection="1">
      <alignment horizontal="center" vertical="center" wrapText="1"/>
    </xf>
    <xf numFmtId="184" fontId="22" fillId="0" borderId="11" xfId="50" applyNumberFormat="1" applyFont="1" applyFill="1" applyBorder="1" applyAlignment="1" applyProtection="1">
      <alignment horizontal="center" vertical="center" wrapText="1"/>
    </xf>
    <xf numFmtId="184" fontId="22" fillId="0" borderId="11" xfId="49" applyNumberFormat="1" applyFont="1" applyFill="1" applyBorder="1" applyAlignment="1" applyProtection="1">
      <alignment horizontal="center" vertical="center" wrapText="1"/>
    </xf>
    <xf numFmtId="184" fontId="22" fillId="0" borderId="11" xfId="49" applyNumberFormat="1" applyFont="1" applyFill="1" applyBorder="1" applyAlignment="1" applyProtection="1">
      <alignment horizontal="left" vertical="center" wrapText="1"/>
    </xf>
    <xf numFmtId="184" fontId="22" fillId="0" borderId="11" xfId="48" applyNumberFormat="1" applyFont="1" applyFill="1" applyBorder="1" applyAlignment="1" applyProtection="1">
      <alignment horizontal="right" vertical="center" wrapText="1"/>
    </xf>
    <xf numFmtId="184" fontId="26" fillId="24" borderId="11" xfId="44" applyNumberFormat="1" applyFont="1" applyFill="1" applyBorder="1" applyAlignment="1">
      <alignment horizontal="center" vertical="center" wrapText="1"/>
    </xf>
    <xf numFmtId="184" fontId="26" fillId="24" borderId="11" xfId="44" applyNumberFormat="1" applyFont="1" applyFill="1" applyBorder="1" applyAlignment="1">
      <alignment vertical="center" wrapText="1"/>
    </xf>
    <xf numFmtId="184" fontId="0" fillId="0" borderId="11" xfId="48" applyNumberFormat="1" applyFont="1" applyFill="1" applyBorder="1" applyAlignment="1"/>
    <xf numFmtId="184" fontId="0" fillId="0" borderId="11" xfId="48" applyNumberFormat="1" applyFont="1" applyBorder="1" applyAlignment="1"/>
    <xf numFmtId="184" fontId="0" fillId="0" borderId="11" xfId="0" applyNumberFormat="1" applyBorder="1">
      <alignment vertical="center"/>
    </xf>
    <xf numFmtId="185" fontId="26" fillId="24" borderId="11" xfId="44" applyNumberFormat="1" applyFont="1" applyFill="1" applyBorder="1" applyAlignment="1">
      <alignment horizontal="center" vertical="center" wrapText="1"/>
    </xf>
    <xf numFmtId="184" fontId="22" fillId="24" borderId="11" xfId="0" applyNumberFormat="1" applyFont="1" applyFill="1" applyBorder="1" applyAlignment="1">
      <alignment horizontal="center" vertical="center"/>
    </xf>
    <xf numFmtId="0" fontId="4" fillId="0" borderId="11" xfId="45" applyFill="1" applyBorder="1" applyAlignment="1"/>
    <xf numFmtId="182" fontId="22" fillId="0" borderId="11" xfId="46" applyNumberFormat="1" applyFont="1" applyFill="1" applyBorder="1" applyAlignment="1">
      <alignment horizontal="right" vertical="center" wrapText="1"/>
    </xf>
    <xf numFmtId="49" fontId="20" fillId="0" borderId="16" xfId="0" applyNumberFormat="1" applyFont="1" applyFill="1" applyBorder="1" applyAlignment="1" applyProtection="1">
      <alignment vertical="center"/>
    </xf>
    <xf numFmtId="49" fontId="20" fillId="0" borderId="11" xfId="0" applyNumberFormat="1" applyFont="1" applyFill="1" applyBorder="1" applyAlignment="1" applyProtection="1">
      <alignment vertical="center"/>
    </xf>
    <xf numFmtId="49" fontId="20" fillId="0" borderId="14" xfId="0" applyNumberFormat="1" applyFont="1" applyFill="1" applyBorder="1" applyAlignment="1" applyProtection="1">
      <alignment horizontal="left" vertical="center"/>
    </xf>
    <xf numFmtId="186" fontId="20" fillId="0" borderId="11" xfId="0" applyNumberFormat="1" applyFont="1" applyFill="1" applyBorder="1" applyAlignment="1" applyProtection="1">
      <alignment vertical="center"/>
    </xf>
    <xf numFmtId="4" fontId="20" fillId="0" borderId="11" xfId="0" applyNumberFormat="1" applyFont="1" applyFill="1" applyBorder="1" applyAlignment="1" applyProtection="1">
      <alignment vertical="center"/>
    </xf>
    <xf numFmtId="184" fontId="20" fillId="0" borderId="15" xfId="48" applyNumberFormat="1" applyFont="1" applyFill="1" applyBorder="1" applyAlignment="1" applyProtection="1">
      <alignment horizontal="right" vertical="center" wrapText="1"/>
    </xf>
    <xf numFmtId="0" fontId="20" fillId="0" borderId="11" xfId="48" applyFont="1" applyFill="1" applyBorder="1" applyAlignment="1"/>
    <xf numFmtId="4" fontId="20" fillId="0" borderId="11" xfId="0" applyNumberFormat="1" applyFont="1" applyBorder="1">
      <alignment vertical="center"/>
    </xf>
    <xf numFmtId="0" fontId="20" fillId="0" borderId="11" xfId="48" applyFont="1" applyBorder="1" applyAlignment="1"/>
    <xf numFmtId="184" fontId="30" fillId="0" borderId="11" xfId="0" applyNumberFormat="1" applyFont="1" applyFill="1" applyBorder="1" applyAlignment="1" applyProtection="1">
      <alignment horizontal="right" vertical="center"/>
    </xf>
    <xf numFmtId="10" fontId="22" fillId="24" borderId="11" xfId="0" applyNumberFormat="1" applyFont="1" applyFill="1" applyBorder="1" applyAlignment="1">
      <alignment horizontal="center" vertical="center"/>
    </xf>
    <xf numFmtId="184" fontId="20" fillId="24" borderId="15" xfId="37" applyNumberFormat="1" applyFont="1" applyFill="1" applyBorder="1">
      <alignment vertical="center"/>
    </xf>
    <xf numFmtId="184" fontId="20" fillId="24" borderId="11" xfId="37" applyNumberFormat="1" applyFont="1" applyFill="1" applyBorder="1">
      <alignment vertical="center"/>
    </xf>
    <xf numFmtId="0" fontId="20" fillId="24" borderId="0" xfId="0" applyFont="1" applyFill="1" applyAlignment="1"/>
    <xf numFmtId="182" fontId="20" fillId="25" borderId="11" xfId="45" applyNumberFormat="1" applyFont="1" applyFill="1" applyBorder="1" applyAlignment="1">
      <alignment horizontal="right" vertical="center" wrapText="1"/>
    </xf>
    <xf numFmtId="182" fontId="22" fillId="25" borderId="11" xfId="45" applyNumberFormat="1" applyFont="1" applyFill="1" applyBorder="1" applyAlignment="1">
      <alignment horizontal="right" vertical="center" wrapText="1"/>
    </xf>
    <xf numFmtId="182" fontId="22" fillId="25" borderId="11" xfId="45" applyNumberFormat="1" applyFont="1" applyFill="1" applyBorder="1" applyAlignment="1" applyProtection="1">
      <alignment horizontal="right" vertical="center" wrapText="1"/>
    </xf>
    <xf numFmtId="0" fontId="20" fillId="24" borderId="11" xfId="0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 applyProtection="1">
      <alignment vertical="center"/>
    </xf>
    <xf numFmtId="49" fontId="30" fillId="0" borderId="11" xfId="0" applyNumberFormat="1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horizontal="left" vertical="center"/>
    </xf>
    <xf numFmtId="49" fontId="29" fillId="0" borderId="11" xfId="0" applyNumberFormat="1" applyFont="1" applyFill="1" applyBorder="1" applyAlignment="1" applyProtection="1">
      <alignment vertical="center"/>
    </xf>
    <xf numFmtId="49" fontId="29" fillId="0" borderId="11" xfId="0" applyNumberFormat="1" applyFont="1" applyFill="1" applyBorder="1" applyAlignment="1" applyProtection="1">
      <alignment horizontal="center" vertical="center"/>
    </xf>
    <xf numFmtId="49" fontId="29" fillId="0" borderId="11" xfId="0" applyNumberFormat="1" applyFont="1" applyFill="1" applyBorder="1" applyAlignment="1" applyProtection="1">
      <alignment horizontal="left" vertical="center"/>
    </xf>
    <xf numFmtId="186" fontId="29" fillId="0" borderId="11" xfId="0" applyNumberFormat="1" applyFont="1" applyFill="1" applyBorder="1" applyAlignment="1" applyProtection="1">
      <alignment vertical="center"/>
    </xf>
    <xf numFmtId="184" fontId="1" fillId="24" borderId="11" xfId="44" applyNumberFormat="1" applyFont="1" applyFill="1" applyBorder="1" applyAlignment="1">
      <alignment vertical="center" wrapText="1"/>
    </xf>
    <xf numFmtId="4" fontId="30" fillId="0" borderId="11" xfId="0" applyNumberFormat="1" applyFont="1" applyFill="1" applyBorder="1" applyAlignment="1" applyProtection="1">
      <alignment horizontal="right" vertical="center"/>
    </xf>
    <xf numFmtId="49" fontId="22" fillId="24" borderId="18" xfId="45" applyNumberFormat="1" applyFont="1" applyFill="1" applyBorder="1" applyAlignment="1">
      <alignment horizontal="center" vertical="center" wrapText="1"/>
    </xf>
    <xf numFmtId="180" fontId="22" fillId="0" borderId="16" xfId="45" applyNumberFormat="1" applyFont="1" applyFill="1" applyBorder="1" applyAlignment="1" applyProtection="1">
      <alignment horizontal="center" vertical="center"/>
    </xf>
    <xf numFmtId="180" fontId="22" fillId="0" borderId="15" xfId="45" applyNumberFormat="1" applyFont="1" applyFill="1" applyBorder="1" applyAlignment="1" applyProtection="1">
      <alignment horizontal="center" vertical="center"/>
    </xf>
    <xf numFmtId="0" fontId="22" fillId="0" borderId="18" xfId="45" applyFont="1" applyBorder="1" applyAlignment="1">
      <alignment horizontal="center" vertical="center" wrapText="1"/>
    </xf>
    <xf numFmtId="0" fontId="22" fillId="0" borderId="27" xfId="45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80" fontId="20" fillId="0" borderId="0" xfId="45" applyNumberFormat="1" applyFont="1" applyFill="1" applyAlignment="1" applyProtection="1">
      <alignment horizontal="left" vertical="center" wrapText="1"/>
    </xf>
    <xf numFmtId="180" fontId="21" fillId="0" borderId="0" xfId="45" applyNumberFormat="1" applyFont="1" applyFill="1" applyAlignment="1" applyProtection="1">
      <alignment horizontal="center" vertical="center"/>
    </xf>
    <xf numFmtId="0" fontId="20" fillId="0" borderId="10" xfId="45" applyFont="1" applyFill="1" applyBorder="1" applyAlignment="1">
      <alignment horizontal="left"/>
    </xf>
    <xf numFmtId="0" fontId="20" fillId="2" borderId="10" xfId="45" applyFont="1" applyFill="1" applyBorder="1" applyAlignment="1">
      <alignment horizontal="left"/>
    </xf>
    <xf numFmtId="176" fontId="22" fillId="0" borderId="16" xfId="45" applyNumberFormat="1" applyFont="1" applyFill="1" applyBorder="1" applyAlignment="1" applyProtection="1">
      <alignment horizontal="center" vertical="center" wrapText="1"/>
    </xf>
    <xf numFmtId="176" fontId="22" fillId="0" borderId="15" xfId="45" applyNumberFormat="1" applyFont="1" applyFill="1" applyBorder="1" applyAlignment="1" applyProtection="1">
      <alignment horizontal="center" vertical="center" wrapText="1"/>
    </xf>
    <xf numFmtId="180" fontId="22" fillId="0" borderId="23" xfId="45" applyNumberFormat="1" applyFont="1" applyFill="1" applyBorder="1" applyAlignment="1" applyProtection="1">
      <alignment horizontal="center" vertical="center"/>
    </xf>
    <xf numFmtId="0" fontId="22" fillId="0" borderId="11" xfId="45" applyNumberFormat="1" applyFont="1" applyFill="1" applyBorder="1" applyAlignment="1" applyProtection="1">
      <alignment horizontal="center" vertical="center" wrapText="1"/>
    </xf>
    <xf numFmtId="49" fontId="22" fillId="24" borderId="18" xfId="45" applyNumberFormat="1" applyFont="1" applyFill="1" applyBorder="1" applyAlignment="1">
      <alignment horizontal="center" vertical="center" wrapText="1"/>
    </xf>
    <xf numFmtId="49" fontId="22" fillId="24" borderId="13" xfId="45" applyNumberFormat="1" applyFont="1" applyFill="1" applyBorder="1" applyAlignment="1">
      <alignment horizontal="center" vertical="center" wrapText="1"/>
    </xf>
    <xf numFmtId="176" fontId="26" fillId="0" borderId="18" xfId="0" applyNumberFormat="1" applyFont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83" fontId="22" fillId="0" borderId="18" xfId="46" applyNumberFormat="1" applyFont="1" applyBorder="1" applyAlignment="1">
      <alignment horizontal="center" vertical="center" wrapText="1"/>
    </xf>
    <xf numFmtId="183" fontId="22" fillId="0" borderId="13" xfId="46" applyNumberFormat="1" applyFont="1" applyBorder="1" applyAlignment="1">
      <alignment horizontal="center" vertical="center" wrapText="1"/>
    </xf>
    <xf numFmtId="180" fontId="22" fillId="0" borderId="24" xfId="45" applyNumberFormat="1" applyFont="1" applyFill="1" applyBorder="1" applyAlignment="1" applyProtection="1">
      <alignment horizontal="center" vertical="center"/>
    </xf>
    <xf numFmtId="180" fontId="22" fillId="0" borderId="25" xfId="45" applyNumberFormat="1" applyFont="1" applyFill="1" applyBorder="1" applyAlignment="1" applyProtection="1">
      <alignment horizontal="center" vertical="center"/>
    </xf>
    <xf numFmtId="180" fontId="22" fillId="0" borderId="26" xfId="45" applyNumberFormat="1" applyFont="1" applyFill="1" applyBorder="1" applyAlignment="1" applyProtection="1">
      <alignment horizontal="center" vertical="center"/>
    </xf>
    <xf numFmtId="180" fontId="22" fillId="0" borderId="21" xfId="45" applyNumberFormat="1" applyFont="1" applyFill="1" applyBorder="1" applyAlignment="1" applyProtection="1">
      <alignment horizontal="center" vertical="center"/>
    </xf>
    <xf numFmtId="180" fontId="22" fillId="0" borderId="22" xfId="45" applyNumberFormat="1" applyFont="1" applyFill="1" applyBorder="1" applyAlignment="1" applyProtection="1">
      <alignment horizontal="center" vertical="center"/>
    </xf>
    <xf numFmtId="178" fontId="21" fillId="0" borderId="0" xfId="49" applyNumberFormat="1" applyFont="1" applyFill="1" applyAlignment="1" applyProtection="1">
      <alignment horizontal="center" vertical="center"/>
    </xf>
    <xf numFmtId="178" fontId="20" fillId="0" borderId="10" xfId="49" applyNumberFormat="1" applyFont="1" applyFill="1" applyBorder="1" applyAlignment="1" applyProtection="1"/>
    <xf numFmtId="178" fontId="20" fillId="2" borderId="10" xfId="49" applyNumberFormat="1" applyFont="1" applyFill="1" applyBorder="1" applyAlignment="1" applyProtection="1"/>
    <xf numFmtId="176" fontId="22" fillId="0" borderId="11" xfId="45" applyNumberFormat="1" applyFont="1" applyFill="1" applyBorder="1" applyAlignment="1" applyProtection="1">
      <alignment horizontal="center" vertical="center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0" fontId="22" fillId="24" borderId="11" xfId="49" applyNumberFormat="1" applyFont="1" applyFill="1" applyBorder="1" applyAlignment="1" applyProtection="1">
      <alignment horizontal="center" vertical="center" wrapText="1"/>
    </xf>
    <xf numFmtId="0" fontId="22" fillId="0" borderId="11" xfId="49" applyNumberFormat="1" applyFont="1" applyFill="1" applyBorder="1" applyAlignment="1" applyProtection="1">
      <alignment horizontal="center" vertical="center" wrapText="1"/>
    </xf>
    <xf numFmtId="49" fontId="26" fillId="0" borderId="35" xfId="0" applyNumberFormat="1" applyFont="1" applyBorder="1" applyAlignment="1">
      <alignment horizontal="center" vertical="center" wrapText="1"/>
    </xf>
    <xf numFmtId="0" fontId="26" fillId="24" borderId="30" xfId="0" applyFont="1" applyFill="1" applyBorder="1" applyAlignment="1">
      <alignment horizontal="center" vertical="center" wrapText="1"/>
    </xf>
    <xf numFmtId="49" fontId="26" fillId="24" borderId="30" xfId="0" applyNumberFormat="1" applyFont="1" applyFill="1" applyBorder="1" applyAlignment="1">
      <alignment horizontal="center" vertical="center" wrapText="1"/>
    </xf>
    <xf numFmtId="0" fontId="21" fillId="0" borderId="0" xfId="50" applyNumberFormat="1" applyFont="1" applyFill="1" applyAlignment="1" applyProtection="1">
      <alignment horizontal="center" vertical="center"/>
    </xf>
    <xf numFmtId="178" fontId="20" fillId="0" borderId="10" xfId="50" applyNumberFormat="1" applyFont="1" applyFill="1" applyBorder="1" applyAlignment="1" applyProtection="1"/>
    <xf numFmtId="178" fontId="20" fillId="2" borderId="10" xfId="50" applyNumberFormat="1" applyFont="1" applyFill="1" applyBorder="1" applyAlignment="1" applyProtection="1"/>
    <xf numFmtId="0" fontId="22" fillId="0" borderId="18" xfId="50" applyNumberFormat="1" applyFont="1" applyFill="1" applyBorder="1" applyAlignment="1" applyProtection="1">
      <alignment horizontal="center" vertical="center" wrapText="1"/>
    </xf>
    <xf numFmtId="0" fontId="22" fillId="0" borderId="13" xfId="50" applyNumberFormat="1" applyFont="1" applyFill="1" applyBorder="1" applyAlignment="1" applyProtection="1">
      <alignment horizontal="center" vertical="center" wrapText="1"/>
    </xf>
    <xf numFmtId="0" fontId="22" fillId="0" borderId="11" xfId="50" applyNumberFormat="1" applyFont="1" applyFill="1" applyBorder="1" applyAlignment="1" applyProtection="1">
      <alignment horizontal="center" vertical="center" wrapText="1"/>
    </xf>
    <xf numFmtId="184" fontId="22" fillId="24" borderId="16" xfId="47" applyNumberFormat="1" applyFont="1" applyFill="1" applyBorder="1" applyAlignment="1" applyProtection="1">
      <alignment horizontal="center" vertical="center" wrapText="1"/>
    </xf>
    <xf numFmtId="184" fontId="22" fillId="24" borderId="15" xfId="47" applyNumberFormat="1" applyFont="1" applyFill="1" applyBorder="1" applyAlignment="1" applyProtection="1">
      <alignment horizontal="center" vertical="center" wrapText="1"/>
    </xf>
    <xf numFmtId="184" fontId="22" fillId="24" borderId="11" xfId="47" applyNumberFormat="1" applyFont="1" applyFill="1" applyBorder="1" applyAlignment="1">
      <alignment horizontal="left" vertical="center" wrapText="1"/>
    </xf>
    <xf numFmtId="184" fontId="22" fillId="24" borderId="11" xfId="0" applyNumberFormat="1" applyFont="1" applyFill="1" applyBorder="1" applyAlignment="1">
      <alignment vertical="center" wrapText="1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8" xfId="47" applyNumberFormat="1" applyFont="1" applyFill="1" applyBorder="1" applyAlignment="1">
      <alignment horizontal="center" vertical="center" wrapText="1"/>
    </xf>
    <xf numFmtId="184" fontId="22" fillId="24" borderId="27" xfId="47" applyNumberFormat="1" applyFont="1" applyFill="1" applyBorder="1" applyAlignment="1">
      <alignment horizontal="center" vertical="center" wrapText="1"/>
    </xf>
    <xf numFmtId="184" fontId="22" fillId="24" borderId="13" xfId="47" applyNumberFormat="1" applyFont="1" applyFill="1" applyBorder="1" applyAlignment="1">
      <alignment horizontal="center" vertical="center" wrapText="1"/>
    </xf>
    <xf numFmtId="184" fontId="22" fillId="24" borderId="23" xfId="47" applyNumberFormat="1" applyFont="1" applyFill="1" applyBorder="1" applyAlignment="1" applyProtection="1">
      <alignment horizontal="center" vertical="center" wrapText="1"/>
    </xf>
    <xf numFmtId="184" fontId="22" fillId="24" borderId="24" xfId="47" applyNumberFormat="1" applyFont="1" applyFill="1" applyBorder="1" applyAlignment="1" applyProtection="1">
      <alignment horizontal="center" vertical="center" wrapText="1"/>
    </xf>
    <xf numFmtId="184" fontId="22" fillId="24" borderId="25" xfId="47" applyNumberFormat="1" applyFont="1" applyFill="1" applyBorder="1" applyAlignment="1" applyProtection="1">
      <alignment horizontal="center" vertical="center" wrapText="1"/>
    </xf>
    <xf numFmtId="184" fontId="22" fillId="24" borderId="26" xfId="47" applyNumberFormat="1" applyFont="1" applyFill="1" applyBorder="1" applyAlignment="1" applyProtection="1">
      <alignment horizontal="center" vertical="center" wrapText="1"/>
    </xf>
    <xf numFmtId="184" fontId="22" fillId="24" borderId="21" xfId="47" applyNumberFormat="1" applyFont="1" applyFill="1" applyBorder="1" applyAlignment="1" applyProtection="1">
      <alignment horizontal="center" vertical="center" wrapText="1"/>
    </xf>
    <xf numFmtId="184" fontId="22" fillId="24" borderId="22" xfId="47" applyNumberFormat="1" applyFont="1" applyFill="1" applyBorder="1" applyAlignment="1" applyProtection="1">
      <alignment horizontal="center" vertical="center" wrapText="1"/>
    </xf>
    <xf numFmtId="184" fontId="22" fillId="24" borderId="16" xfId="0" applyNumberFormat="1" applyFont="1" applyFill="1" applyBorder="1" applyAlignment="1">
      <alignment horizontal="center" vertical="center" wrapText="1"/>
    </xf>
    <xf numFmtId="184" fontId="22" fillId="24" borderId="15" xfId="0" applyNumberFormat="1" applyFont="1" applyFill="1" applyBorder="1" applyAlignment="1">
      <alignment horizontal="center" vertical="center" wrapText="1"/>
    </xf>
    <xf numFmtId="184" fontId="28" fillId="24" borderId="0" xfId="47" applyNumberFormat="1" applyFont="1" applyFill="1" applyAlignment="1" applyProtection="1">
      <alignment horizontal="center" vertical="center" wrapText="1"/>
    </xf>
    <xf numFmtId="184" fontId="20" fillId="24" borderId="10" xfId="47" applyNumberFormat="1" applyFont="1" applyFill="1" applyBorder="1" applyAlignment="1" applyProtection="1">
      <alignment vertical="center" wrapText="1"/>
    </xf>
    <xf numFmtId="184" fontId="22" fillId="24" borderId="14" xfId="47" applyNumberFormat="1" applyFont="1" applyFill="1" applyBorder="1" applyAlignment="1" applyProtection="1">
      <alignment horizontal="center" vertical="center" wrapText="1"/>
    </xf>
    <xf numFmtId="184" fontId="22" fillId="24" borderId="16" xfId="47" applyNumberFormat="1" applyFont="1" applyFill="1" applyBorder="1" applyAlignment="1" applyProtection="1">
      <alignment horizontal="center" vertical="center"/>
    </xf>
    <xf numFmtId="184" fontId="22" fillId="24" borderId="14" xfId="47" applyNumberFormat="1" applyFont="1" applyFill="1" applyBorder="1" applyAlignment="1" applyProtection="1">
      <alignment horizontal="center" vertical="center"/>
    </xf>
    <xf numFmtId="184" fontId="22" fillId="24" borderId="15" xfId="47" applyNumberFormat="1" applyFont="1" applyFill="1" applyBorder="1" applyAlignment="1" applyProtection="1">
      <alignment horizontal="center" vertical="center"/>
    </xf>
    <xf numFmtId="184" fontId="22" fillId="24" borderId="11" xfId="47" applyNumberFormat="1" applyFont="1" applyFill="1" applyBorder="1" applyAlignment="1" applyProtection="1">
      <alignment horizontal="center" vertical="center"/>
    </xf>
    <xf numFmtId="184" fontId="22" fillId="24" borderId="23" xfId="47" applyNumberFormat="1" applyFont="1" applyFill="1" applyBorder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center" vertical="center"/>
    </xf>
    <xf numFmtId="178" fontId="20" fillId="0" borderId="10" xfId="48" applyNumberFormat="1" applyFont="1" applyFill="1" applyBorder="1" applyAlignment="1" applyProtection="1"/>
    <xf numFmtId="178" fontId="20" fillId="2" borderId="10" xfId="48" applyNumberFormat="1" applyFont="1" applyFill="1" applyBorder="1" applyAlignment="1" applyProtection="1"/>
    <xf numFmtId="184" fontId="22" fillId="0" borderId="11" xfId="48" applyNumberFormat="1" applyFont="1" applyFill="1" applyBorder="1" applyAlignment="1" applyProtection="1">
      <alignment horizontal="center" vertical="center" wrapText="1"/>
    </xf>
    <xf numFmtId="0" fontId="25" fillId="24" borderId="0" xfId="44" applyFont="1" applyFill="1" applyAlignment="1">
      <alignment horizontal="center" vertical="center"/>
    </xf>
    <xf numFmtId="184" fontId="26" fillId="24" borderId="16" xfId="44" applyNumberFormat="1" applyFont="1" applyFill="1" applyBorder="1" applyAlignment="1">
      <alignment horizontal="center" vertical="center" wrapText="1"/>
    </xf>
    <xf numFmtId="184" fontId="26" fillId="24" borderId="15" xfId="44" applyNumberFormat="1" applyFont="1" applyFill="1" applyBorder="1" applyAlignment="1">
      <alignment horizontal="center" vertical="center" wrapText="1"/>
    </xf>
    <xf numFmtId="184" fontId="26" fillId="24" borderId="18" xfId="44" applyNumberFormat="1" applyFont="1" applyFill="1" applyBorder="1" applyAlignment="1">
      <alignment horizontal="center" vertical="center" wrapText="1"/>
    </xf>
    <xf numFmtId="184" fontId="26" fillId="24" borderId="13" xfId="44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2" fillId="24" borderId="19" xfId="0" applyFont="1" applyFill="1" applyBorder="1" applyAlignment="1">
      <alignment horizontal="left" vertical="center" wrapText="1"/>
    </xf>
    <xf numFmtId="4" fontId="20" fillId="0" borderId="11" xfId="0" applyNumberFormat="1" applyFont="1" applyFill="1" applyBorder="1" applyAlignment="1" applyProtection="1">
      <alignment horizontal="right" vertical="center"/>
    </xf>
    <xf numFmtId="178" fontId="22" fillId="0" borderId="18" xfId="49" applyNumberFormat="1" applyFont="1" applyFill="1" applyBorder="1" applyAlignment="1" applyProtection="1">
      <alignment horizontal="center" vertical="center"/>
    </xf>
    <xf numFmtId="177" fontId="22" fillId="0" borderId="18" xfId="49" applyNumberFormat="1" applyFont="1" applyFill="1" applyBorder="1" applyAlignment="1" applyProtection="1">
      <alignment horizontal="center" vertical="center"/>
    </xf>
    <xf numFmtId="177" fontId="22" fillId="0" borderId="23" xfId="49" applyNumberFormat="1" applyFont="1" applyFill="1" applyBorder="1" applyAlignment="1" applyProtection="1">
      <alignment horizontal="center" vertical="center"/>
    </xf>
    <xf numFmtId="0" fontId="22" fillId="24" borderId="18" xfId="49" applyNumberFormat="1" applyFont="1" applyFill="1" applyBorder="1" applyAlignment="1" applyProtection="1">
      <alignment horizontal="center" vertical="center" wrapText="1"/>
    </xf>
    <xf numFmtId="0" fontId="22" fillId="0" borderId="18" xfId="49" applyNumberFormat="1" applyFont="1" applyFill="1" applyBorder="1" applyAlignment="1" applyProtection="1">
      <alignment horizontal="center" vertical="center" wrapText="1"/>
    </xf>
    <xf numFmtId="49" fontId="22" fillId="24" borderId="18" xfId="45" applyNumberFormat="1" applyFont="1" applyFill="1" applyBorder="1" applyAlignment="1">
      <alignment horizontal="center" vertical="center"/>
    </xf>
    <xf numFmtId="49" fontId="22" fillId="0" borderId="18" xfId="45" applyNumberFormat="1" applyFont="1" applyFill="1" applyBorder="1" applyAlignment="1">
      <alignment horizontal="center" vertical="center" wrapText="1"/>
    </xf>
    <xf numFmtId="49" fontId="26" fillId="0" borderId="37" xfId="0" applyNumberFormat="1" applyFont="1" applyBorder="1" applyAlignment="1">
      <alignment horizontal="center" vertical="center" wrapText="1"/>
    </xf>
    <xf numFmtId="49" fontId="26" fillId="0" borderId="30" xfId="0" applyNumberFormat="1" applyFont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49" fontId="26" fillId="24" borderId="31" xfId="0" applyNumberFormat="1" applyFont="1" applyFill="1" applyBorder="1" applyAlignment="1">
      <alignment horizontal="center" vertical="center" wrapText="1"/>
    </xf>
    <xf numFmtId="0" fontId="4" fillId="0" borderId="11" xfId="49" applyBorder="1" applyAlignment="1"/>
    <xf numFmtId="182" fontId="26" fillId="0" borderId="11" xfId="0" applyNumberFormat="1" applyFont="1" applyBorder="1" applyAlignment="1">
      <alignment horizontal="right" vertical="center" wrapText="1"/>
    </xf>
    <xf numFmtId="184" fontId="26" fillId="0" borderId="11" xfId="0" applyNumberFormat="1" applyFont="1" applyBorder="1" applyAlignment="1">
      <alignment horizontal="right" vertical="center" wrapText="1"/>
    </xf>
    <xf numFmtId="184" fontId="4" fillId="0" borderId="11" xfId="49" applyNumberFormat="1" applyBorder="1" applyAlignment="1">
      <alignment horizontal="right" vertical="center"/>
    </xf>
    <xf numFmtId="0" fontId="4" fillId="0" borderId="11" xfId="49" applyBorder="1" applyAlignment="1">
      <alignment horizontal="center" vertical="center"/>
    </xf>
    <xf numFmtId="184" fontId="20" fillId="0" borderId="11" xfId="49" applyNumberFormat="1" applyFont="1" applyFill="1" applyBorder="1" applyAlignment="1" applyProtection="1">
      <alignment horizontal="left" vertical="center" wrapText="1"/>
    </xf>
    <xf numFmtId="184" fontId="20" fillId="0" borderId="11" xfId="49" applyNumberFormat="1" applyFont="1" applyBorder="1" applyAlignment="1"/>
    <xf numFmtId="184" fontId="20" fillId="0" borderId="16" xfId="0" applyNumberFormat="1" applyFont="1" applyFill="1" applyBorder="1" applyAlignment="1" applyProtection="1">
      <alignment horizontal="center" vertical="center"/>
    </xf>
    <xf numFmtId="184" fontId="20" fillId="0" borderId="11" xfId="50" applyNumberFormat="1" applyFont="1" applyFill="1" applyBorder="1" applyAlignment="1" applyProtection="1">
      <alignment horizontal="center" vertical="center" wrapText="1"/>
    </xf>
    <xf numFmtId="184" fontId="20" fillId="0" borderId="11" xfId="50" applyNumberFormat="1" applyFont="1" applyBorder="1" applyAlignment="1">
      <alignment horizontal="center" vertical="center"/>
    </xf>
    <xf numFmtId="184" fontId="20" fillId="0" borderId="11" xfId="50" applyNumberFormat="1" applyFont="1" applyFill="1" applyBorder="1" applyAlignment="1">
      <alignment horizontal="center" vertical="center"/>
    </xf>
    <xf numFmtId="184" fontId="24" fillId="24" borderId="11" xfId="44" applyNumberFormat="1" applyFont="1" applyFill="1" applyBorder="1" applyAlignment="1">
      <alignment vertical="center" wrapText="1"/>
    </xf>
    <xf numFmtId="184" fontId="20" fillId="24" borderId="11" xfId="47" applyNumberFormat="1" applyFont="1" applyFill="1" applyBorder="1" applyAlignment="1" applyProtection="1">
      <alignment horizontal="right" vertical="center" wrapText="1"/>
    </xf>
    <xf numFmtId="184" fontId="20" fillId="24" borderId="11" xfId="47" applyNumberFormat="1" applyFont="1" applyFill="1" applyBorder="1" applyAlignment="1">
      <alignment horizontal="right" vertical="center" wrapText="1"/>
    </xf>
    <xf numFmtId="184" fontId="20" fillId="24" borderId="11" xfId="47" applyNumberFormat="1" applyFont="1" applyFill="1" applyBorder="1" applyAlignment="1">
      <alignment horizontal="right" vertical="center"/>
    </xf>
    <xf numFmtId="184" fontId="20" fillId="0" borderId="11" xfId="0" applyNumberFormat="1" applyFont="1" applyFill="1" applyBorder="1" applyAlignment="1" applyProtection="1">
      <alignment horizontal="right" vertical="center"/>
    </xf>
  </cellXfs>
  <cellStyles count="7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/>
    <cellStyle name="40% - 强调文字颜色 2" xfId="14"/>
    <cellStyle name="40% - 强调文字颜色 3" xfId="15"/>
    <cellStyle name="40% - 强调文字颜色 4" xfId="16"/>
    <cellStyle name="40% - 强调文字颜色 5" xfId="17"/>
    <cellStyle name="40% - 强调文字颜色 6" xfId="18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/>
    <cellStyle name="60% - 强调文字颜色 2" xfId="26"/>
    <cellStyle name="60% - 强调文字颜色 3" xfId="27"/>
    <cellStyle name="60% - 强调文字颜色 4" xfId="28"/>
    <cellStyle name="60% - 强调文字颜色 5" xfId="29"/>
    <cellStyle name="60% - 强调文字颜色 6" xfId="30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/>
    <cellStyle name="标题 1" xfId="39"/>
    <cellStyle name="标题 2" xfId="40"/>
    <cellStyle name="标题 3" xfId="41"/>
    <cellStyle name="标题 4" xfId="42"/>
    <cellStyle name="差" xfId="43"/>
    <cellStyle name="常规" xfId="0" builtinId="0"/>
    <cellStyle name="常规 2" xfId="44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/>
    <cellStyle name="汇总" xfId="52"/>
    <cellStyle name="计算" xfId="53"/>
    <cellStyle name="检查单元格" xfId="54"/>
    <cellStyle name="解释性文本" xfId="55"/>
    <cellStyle name="警告文本" xfId="56"/>
    <cellStyle name="链接单元格" xfId="57"/>
    <cellStyle name="强调文字颜色 1" xfId="58"/>
    <cellStyle name="强调文字颜色 2" xfId="59"/>
    <cellStyle name="强调文字颜色 3" xfId="60"/>
    <cellStyle name="强调文字颜色 4" xfId="61"/>
    <cellStyle name="强调文字颜色 5" xfId="62"/>
    <cellStyle name="强调文字颜色 6" xfId="63"/>
    <cellStyle name="适中" xfId="64"/>
    <cellStyle name="输出" xfId="65"/>
    <cellStyle name="输入" xfId="66"/>
    <cellStyle name="着色 1" xfId="67"/>
    <cellStyle name="着色 2" xfId="68"/>
    <cellStyle name="着色 3" xfId="69"/>
    <cellStyle name="着色 4" xfId="70"/>
    <cellStyle name="着色 5" xfId="71"/>
    <cellStyle name="着色 6" xfId="72"/>
    <cellStyle name="注释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abSelected="1" workbookViewId="0">
      <selection activeCell="E16" sqref="E16"/>
    </sheetView>
  </sheetViews>
  <sheetFormatPr defaultColWidth="6.875" defaultRowHeight="14.25" x14ac:dyDescent="0.15"/>
  <cols>
    <col min="1" max="1" width="3.5" style="69" customWidth="1"/>
    <col min="2" max="2" width="17.125" style="69" customWidth="1"/>
    <col min="3" max="3" width="12.875" style="69" customWidth="1"/>
    <col min="4" max="4" width="19.5" style="69" customWidth="1"/>
    <col min="5" max="5" width="13.625" style="69" customWidth="1"/>
    <col min="6" max="6" width="13.75" style="69" customWidth="1"/>
    <col min="7" max="7" width="16.125" style="69" customWidth="1"/>
    <col min="8" max="8" width="13.125" style="69" customWidth="1"/>
    <col min="9" max="9" width="12.25" style="69" customWidth="1"/>
    <col min="10" max="10" width="9.125" style="69" customWidth="1"/>
    <col min="11" max="11" width="17.25" style="69" customWidth="1"/>
    <col min="12" max="12" width="11.5" style="70" customWidth="1"/>
    <col min="13" max="25" width="6.875" style="68" customWidth="1"/>
    <col min="26" max="243" width="6.875" style="69" customWidth="1"/>
    <col min="244" max="16384" width="6.875" style="69"/>
  </cols>
  <sheetData>
    <row r="1" spans="1:25" ht="24.95" customHeight="1" x14ac:dyDescent="0.15">
      <c r="A1" s="190"/>
      <c r="B1" s="190"/>
      <c r="C1" s="71"/>
      <c r="D1" s="71"/>
      <c r="E1" s="72"/>
      <c r="F1" s="72"/>
      <c r="G1" s="73"/>
      <c r="H1" s="73"/>
      <c r="I1" s="73"/>
      <c r="J1" s="73"/>
      <c r="K1" s="73"/>
      <c r="L1" s="65"/>
    </row>
    <row r="2" spans="1:25" ht="24.95" customHeight="1" x14ac:dyDescent="0.15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25" ht="18.75" customHeight="1" x14ac:dyDescent="0.15">
      <c r="A3" s="192" t="s">
        <v>143</v>
      </c>
      <c r="B3" s="193"/>
      <c r="C3" s="193"/>
      <c r="D3" s="193"/>
      <c r="E3" s="74"/>
      <c r="F3" s="74"/>
      <c r="G3" s="73"/>
      <c r="H3" s="73"/>
      <c r="I3" s="73"/>
      <c r="J3" s="73"/>
      <c r="K3" s="73"/>
      <c r="L3" s="94" t="s">
        <v>1</v>
      </c>
    </row>
    <row r="4" spans="1:25" ht="21" customHeight="1" x14ac:dyDescent="0.15">
      <c r="A4" s="75" t="s">
        <v>2</v>
      </c>
      <c r="B4" s="75"/>
      <c r="C4" s="75"/>
      <c r="D4" s="75" t="s">
        <v>3</v>
      </c>
      <c r="E4" s="76"/>
      <c r="F4" s="75"/>
      <c r="G4" s="75"/>
      <c r="H4" s="75"/>
      <c r="I4" s="75"/>
      <c r="J4" s="75"/>
      <c r="K4" s="95"/>
      <c r="L4" s="96"/>
    </row>
    <row r="5" spans="1:25" ht="21" customHeight="1" x14ac:dyDescent="0.15">
      <c r="A5" s="196" t="s">
        <v>4</v>
      </c>
      <c r="B5" s="204"/>
      <c r="C5" s="176" t="s">
        <v>5</v>
      </c>
      <c r="D5" s="176" t="s">
        <v>6</v>
      </c>
      <c r="E5" s="197" t="s">
        <v>7</v>
      </c>
      <c r="F5" s="77" t="s">
        <v>8</v>
      </c>
      <c r="G5" s="77"/>
      <c r="H5" s="77"/>
      <c r="I5" s="77"/>
      <c r="J5" s="77"/>
      <c r="K5" s="97"/>
      <c r="L5" s="197" t="s">
        <v>9</v>
      </c>
    </row>
    <row r="6" spans="1:25" ht="23.25" customHeight="1" x14ac:dyDescent="0.15">
      <c r="A6" s="205"/>
      <c r="B6" s="206"/>
      <c r="C6" s="196"/>
      <c r="D6" s="176"/>
      <c r="E6" s="197"/>
      <c r="F6" s="194" t="s">
        <v>10</v>
      </c>
      <c r="G6" s="195"/>
      <c r="H6" s="198" t="s">
        <v>11</v>
      </c>
      <c r="I6" s="200" t="s">
        <v>12</v>
      </c>
      <c r="J6" s="200" t="s">
        <v>13</v>
      </c>
      <c r="K6" s="202" t="s">
        <v>14</v>
      </c>
      <c r="L6" s="197"/>
    </row>
    <row r="7" spans="1:25" ht="22.5" customHeight="1" x14ac:dyDescent="0.15">
      <c r="A7" s="207"/>
      <c r="B7" s="208"/>
      <c r="C7" s="196"/>
      <c r="D7" s="176"/>
      <c r="E7" s="197"/>
      <c r="F7" s="78" t="s">
        <v>15</v>
      </c>
      <c r="G7" s="64" t="s">
        <v>16</v>
      </c>
      <c r="H7" s="199"/>
      <c r="I7" s="201"/>
      <c r="J7" s="201"/>
      <c r="K7" s="203"/>
      <c r="L7" s="197"/>
    </row>
    <row r="8" spans="1:25" s="67" customFormat="1" ht="23.25" customHeight="1" x14ac:dyDescent="0.15">
      <c r="A8" s="178" t="s">
        <v>10</v>
      </c>
      <c r="B8" s="79" t="s">
        <v>15</v>
      </c>
      <c r="C8" s="162">
        <f>C9+C10+C11+C12+C13</f>
        <v>2902742.5</v>
      </c>
      <c r="D8" s="81" t="s">
        <v>17</v>
      </c>
      <c r="E8" s="163">
        <f>E9+E10+E11</f>
        <v>2622742.5</v>
      </c>
      <c r="F8" s="163">
        <f>F9+F10+F11</f>
        <v>2622742.5</v>
      </c>
      <c r="G8" s="163">
        <f>G9+G10+G11</f>
        <v>2622742.5</v>
      </c>
      <c r="H8" s="80"/>
      <c r="I8" s="98"/>
      <c r="J8" s="80"/>
      <c r="L8" s="99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</row>
    <row r="9" spans="1:25" s="67" customFormat="1" ht="23.25" customHeight="1" x14ac:dyDescent="0.15">
      <c r="A9" s="179"/>
      <c r="B9" s="79" t="s">
        <v>18</v>
      </c>
      <c r="C9" s="263">
        <v>2902742.5</v>
      </c>
      <c r="D9" s="82" t="s">
        <v>19</v>
      </c>
      <c r="E9" s="163">
        <f>F9</f>
        <v>2548474</v>
      </c>
      <c r="F9" s="163">
        <f t="shared" ref="F9:F14" si="0">G9+H9+I9+J9+K9+L9</f>
        <v>2548474</v>
      </c>
      <c r="G9" s="263">
        <v>2548474</v>
      </c>
      <c r="H9" s="83"/>
      <c r="I9" s="83"/>
      <c r="J9" s="83"/>
      <c r="K9" s="101"/>
      <c r="L9" s="99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1:25" s="67" customFormat="1" ht="28.5" customHeight="1" x14ac:dyDescent="0.15">
      <c r="A10" s="179"/>
      <c r="B10" s="84" t="s">
        <v>20</v>
      </c>
      <c r="C10" s="80"/>
      <c r="D10" s="85" t="s">
        <v>21</v>
      </c>
      <c r="E10" s="163">
        <f>F10</f>
        <v>64081.26</v>
      </c>
      <c r="F10" s="163">
        <f t="shared" si="0"/>
        <v>64081.26</v>
      </c>
      <c r="G10" s="263">
        <v>64081.26</v>
      </c>
      <c r="H10" s="83"/>
      <c r="I10" s="83"/>
      <c r="J10" s="83"/>
      <c r="K10" s="101"/>
      <c r="L10" s="99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</row>
    <row r="11" spans="1:25" s="67" customFormat="1" ht="23.25" customHeight="1" x14ac:dyDescent="0.15">
      <c r="A11" s="179"/>
      <c r="B11" s="79" t="s">
        <v>22</v>
      </c>
      <c r="C11" s="80"/>
      <c r="D11" s="85" t="s">
        <v>23</v>
      </c>
      <c r="E11" s="163">
        <f>F11</f>
        <v>10187.24</v>
      </c>
      <c r="F11" s="163">
        <f t="shared" si="0"/>
        <v>10187.24</v>
      </c>
      <c r="G11" s="263">
        <v>10187.24</v>
      </c>
      <c r="H11" s="83"/>
      <c r="I11" s="83"/>
      <c r="J11" s="83"/>
      <c r="K11" s="101"/>
      <c r="L11" s="99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</row>
    <row r="12" spans="1:25" s="67" customFormat="1" ht="28.5" customHeight="1" x14ac:dyDescent="0.15">
      <c r="A12" s="179"/>
      <c r="B12" s="84" t="s">
        <v>24</v>
      </c>
      <c r="C12" s="80"/>
      <c r="D12" s="85" t="s">
        <v>25</v>
      </c>
      <c r="E12" s="164">
        <f>E13+E14</f>
        <v>280000</v>
      </c>
      <c r="F12" s="163">
        <f>F13</f>
        <v>280000</v>
      </c>
      <c r="G12" s="163">
        <f>G13</f>
        <v>280000</v>
      </c>
      <c r="H12" s="83"/>
      <c r="I12" s="83"/>
      <c r="J12" s="83"/>
      <c r="K12" s="101"/>
      <c r="L12" s="99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</row>
    <row r="13" spans="1:25" s="67" customFormat="1" ht="23.25" customHeight="1" x14ac:dyDescent="0.15">
      <c r="A13" s="179"/>
      <c r="B13" s="84" t="s">
        <v>26</v>
      </c>
      <c r="C13" s="80"/>
      <c r="D13" s="85" t="s">
        <v>27</v>
      </c>
      <c r="E13" s="164">
        <f>F13</f>
        <v>280000</v>
      </c>
      <c r="F13" s="163">
        <f t="shared" si="0"/>
        <v>280000</v>
      </c>
      <c r="G13" s="263">
        <v>280000</v>
      </c>
      <c r="H13" s="83"/>
      <c r="I13" s="83"/>
      <c r="J13" s="83"/>
      <c r="K13" s="101"/>
      <c r="L13" s="99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 s="67" customFormat="1" ht="23.25" customHeight="1" x14ac:dyDescent="0.15">
      <c r="A14" s="86" t="s">
        <v>11</v>
      </c>
      <c r="B14" s="87"/>
      <c r="C14" s="163">
        <f>C15+C16+C17+C18+C19</f>
        <v>0</v>
      </c>
      <c r="D14" s="85" t="s">
        <v>28</v>
      </c>
      <c r="E14" s="164">
        <f>F14</f>
        <v>0</v>
      </c>
      <c r="F14" s="163">
        <f t="shared" si="0"/>
        <v>0</v>
      </c>
      <c r="G14" s="83"/>
      <c r="H14" s="83"/>
      <c r="I14" s="83"/>
      <c r="J14" s="83"/>
      <c r="K14" s="101"/>
      <c r="L14" s="99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</row>
    <row r="15" spans="1:25" s="67" customFormat="1" ht="27" customHeight="1" x14ac:dyDescent="0.15">
      <c r="A15" s="180" t="s">
        <v>12</v>
      </c>
      <c r="B15" s="88" t="s">
        <v>29</v>
      </c>
      <c r="C15" s="80"/>
      <c r="D15" s="89"/>
      <c r="E15" s="83"/>
      <c r="F15" s="83"/>
      <c r="G15" s="83"/>
      <c r="H15" s="83"/>
      <c r="I15" s="83"/>
      <c r="J15" s="83"/>
      <c r="K15" s="101"/>
      <c r="L15" s="99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</row>
    <row r="16" spans="1:25" s="67" customFormat="1" ht="27" customHeight="1" x14ac:dyDescent="0.15">
      <c r="A16" s="181"/>
      <c r="B16" s="88" t="s">
        <v>30</v>
      </c>
      <c r="C16" s="80"/>
      <c r="D16" s="90"/>
      <c r="E16" s="83"/>
      <c r="F16" s="83"/>
      <c r="G16" s="83"/>
      <c r="H16" s="83"/>
      <c r="I16" s="83"/>
      <c r="J16" s="83"/>
      <c r="K16" s="101"/>
      <c r="L16" s="99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</row>
    <row r="17" spans="1:25" s="67" customFormat="1" ht="27.75" customHeight="1" x14ac:dyDescent="0.15">
      <c r="A17" s="182" t="s">
        <v>13</v>
      </c>
      <c r="B17" s="88" t="s">
        <v>31</v>
      </c>
      <c r="C17" s="80"/>
      <c r="D17" s="90"/>
      <c r="E17" s="83"/>
      <c r="F17" s="83"/>
      <c r="G17" s="83"/>
      <c r="H17" s="83"/>
      <c r="I17" s="83"/>
      <c r="J17" s="83"/>
      <c r="K17" s="101"/>
      <c r="L17" s="99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</row>
    <row r="18" spans="1:25" s="67" customFormat="1" ht="27.75" customHeight="1" x14ac:dyDescent="0.15">
      <c r="A18" s="183"/>
      <c r="B18" s="88" t="s">
        <v>32</v>
      </c>
      <c r="C18" s="80"/>
      <c r="D18" s="89"/>
      <c r="E18" s="83"/>
      <c r="F18" s="83"/>
      <c r="G18" s="83"/>
      <c r="H18" s="83"/>
      <c r="I18" s="83"/>
      <c r="J18" s="83"/>
      <c r="K18" s="101"/>
      <c r="L18" s="99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</row>
    <row r="19" spans="1:25" s="67" customFormat="1" ht="27.75" customHeight="1" x14ac:dyDescent="0.15">
      <c r="A19" s="181"/>
      <c r="B19" s="88" t="s">
        <v>33</v>
      </c>
      <c r="C19" s="80"/>
      <c r="D19" s="91"/>
      <c r="E19" s="83"/>
      <c r="F19" s="83"/>
      <c r="G19" s="83"/>
      <c r="H19" s="83"/>
      <c r="I19" s="83"/>
      <c r="J19" s="83"/>
      <c r="K19" s="101"/>
      <c r="L19" s="99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</row>
    <row r="20" spans="1:25" s="67" customFormat="1" ht="23.25" customHeight="1" x14ac:dyDescent="0.15">
      <c r="A20" s="184" t="s">
        <v>14</v>
      </c>
      <c r="B20" s="185"/>
      <c r="C20" s="80"/>
      <c r="D20" s="80"/>
      <c r="F20" s="80"/>
      <c r="G20" s="80"/>
      <c r="H20" s="80"/>
      <c r="I20" s="80"/>
      <c r="J20" s="80"/>
      <c r="K20" s="98"/>
      <c r="L20" s="99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</row>
    <row r="21" spans="1:25" s="67" customFormat="1" ht="23.25" customHeight="1" x14ac:dyDescent="0.15">
      <c r="A21" s="188" t="s">
        <v>34</v>
      </c>
      <c r="B21" s="189"/>
      <c r="C21" s="163">
        <f>C8+C14+C20</f>
        <v>2902742.5</v>
      </c>
      <c r="D21" s="91"/>
      <c r="E21" s="80"/>
      <c r="F21" s="80"/>
      <c r="G21" s="80"/>
      <c r="H21" s="80"/>
      <c r="I21" s="80"/>
      <c r="J21" s="80"/>
      <c r="K21" s="80"/>
      <c r="L21" s="147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</row>
    <row r="22" spans="1:25" s="67" customFormat="1" ht="23.25" customHeight="1" x14ac:dyDescent="0.15">
      <c r="A22" s="186" t="s">
        <v>35</v>
      </c>
      <c r="B22" s="187"/>
      <c r="C22" s="80"/>
      <c r="D22" s="91"/>
      <c r="E22" s="80"/>
      <c r="F22" s="92"/>
      <c r="G22" s="80"/>
      <c r="H22" s="80"/>
      <c r="I22" s="80"/>
      <c r="J22" s="80"/>
      <c r="K22" s="80"/>
      <c r="L22" s="147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</row>
    <row r="23" spans="1:25" s="67" customFormat="1" ht="23.25" customHeight="1" x14ac:dyDescent="0.15">
      <c r="A23" s="176" t="s">
        <v>36</v>
      </c>
      <c r="B23" s="177"/>
      <c r="C23" s="163">
        <f>C21</f>
        <v>2902742.5</v>
      </c>
      <c r="D23" s="93" t="s">
        <v>37</v>
      </c>
      <c r="E23" s="163">
        <f>E8+E12</f>
        <v>2902742.5</v>
      </c>
      <c r="F23" s="80">
        <f>F12+F8</f>
        <v>2902742.5</v>
      </c>
      <c r="G23" s="80">
        <f>G12+G8</f>
        <v>2902742.5</v>
      </c>
      <c r="H23" s="80"/>
      <c r="I23" s="98"/>
      <c r="J23" s="80"/>
      <c r="K23" s="146"/>
      <c r="L23" s="147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</row>
    <row r="24" spans="1:25" x14ac:dyDescent="0.1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pans="1:25" x14ac:dyDescent="0.1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</row>
    <row r="26" spans="1:25" x14ac:dyDescent="0.1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25" x14ac:dyDescent="0.1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spans="1:25" x14ac:dyDescent="0.1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25" x14ac:dyDescent="0.1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25" x14ac:dyDescent="0.1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spans="1:25" x14ac:dyDescent="0.1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25" s="68" customFormat="1" x14ac:dyDescent="0.15">
      <c r="L32" s="70"/>
    </row>
  </sheetData>
  <mergeCells count="20"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3:B23"/>
    <mergeCell ref="A8:A13"/>
    <mergeCell ref="A15:A16"/>
    <mergeCell ref="A17:A19"/>
    <mergeCell ref="A20:B20"/>
    <mergeCell ref="A22:B22"/>
    <mergeCell ref="A21:B21"/>
  </mergeCells>
  <phoneticPr fontId="4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showZeros="0" workbookViewId="0">
      <selection activeCell="H13" sqref="H13"/>
    </sheetView>
  </sheetViews>
  <sheetFormatPr defaultColWidth="7.25" defaultRowHeight="11.25" x14ac:dyDescent="0.15"/>
  <cols>
    <col min="1" max="1" width="7.25" style="54" customWidth="1"/>
    <col min="2" max="3" width="6.375" style="54" customWidth="1"/>
    <col min="4" max="4" width="6.25" style="54" customWidth="1"/>
    <col min="5" max="5" width="26.125" style="54" bestFit="1" customWidth="1"/>
    <col min="6" max="6" width="13.5" style="54" customWidth="1"/>
    <col min="7" max="7" width="13.625" style="54" customWidth="1"/>
    <col min="8" max="8" width="12.125" style="54" customWidth="1"/>
    <col min="9" max="9" width="8.875" style="54" customWidth="1"/>
    <col min="10" max="10" width="9.875" style="54" customWidth="1"/>
    <col min="11" max="13" width="10.5" style="54" customWidth="1"/>
    <col min="14" max="14" width="9.625" style="54" customWidth="1"/>
    <col min="15" max="15" width="8.125" style="54" customWidth="1"/>
    <col min="16" max="16" width="12.5" style="54" customWidth="1"/>
    <col min="17" max="17" width="7.875" style="54" customWidth="1"/>
    <col min="18" max="18" width="12.25" style="54" customWidth="1"/>
    <col min="19" max="19" width="9.625" style="54" customWidth="1"/>
    <col min="20" max="252" width="7.25" style="54" customWidth="1"/>
    <col min="253" max="16384" width="7.25" style="54"/>
  </cols>
  <sheetData>
    <row r="1" spans="1:19" ht="25.5" customHeight="1" x14ac:dyDescent="0.15">
      <c r="A1" s="55"/>
      <c r="B1" s="55"/>
      <c r="C1" s="56"/>
      <c r="D1" s="57"/>
      <c r="E1" s="58"/>
      <c r="F1" s="58"/>
      <c r="G1" s="58"/>
      <c r="H1" s="59"/>
      <c r="I1" s="59"/>
      <c r="J1" s="59"/>
      <c r="K1" s="59"/>
      <c r="L1" s="59"/>
      <c r="S1" s="65"/>
    </row>
    <row r="2" spans="1:19" ht="25.5" customHeight="1" x14ac:dyDescent="0.15">
      <c r="A2" s="209" t="s">
        <v>38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</row>
    <row r="3" spans="1:19" ht="25.5" customHeight="1" x14ac:dyDescent="0.15">
      <c r="A3" s="210" t="str">
        <f>'1部门收支总体情况表'!A3:D3</f>
        <v>单位名称： 森林公安局</v>
      </c>
      <c r="B3" s="211"/>
      <c r="C3" s="211"/>
      <c r="D3" s="211"/>
      <c r="E3" s="211"/>
      <c r="G3" s="60"/>
      <c r="H3" s="59"/>
      <c r="I3" s="59"/>
      <c r="J3" s="59"/>
      <c r="K3" s="59"/>
      <c r="L3" s="59"/>
      <c r="S3" s="66" t="s">
        <v>1</v>
      </c>
    </row>
    <row r="4" spans="1:19" ht="23.25" customHeight="1" x14ac:dyDescent="0.15">
      <c r="A4" s="61" t="s">
        <v>39</v>
      </c>
      <c r="B4" s="61"/>
      <c r="C4" s="61"/>
      <c r="D4" s="216" t="s">
        <v>40</v>
      </c>
      <c r="E4" s="217" t="s">
        <v>41</v>
      </c>
      <c r="F4" s="217" t="s">
        <v>42</v>
      </c>
      <c r="G4" s="212" t="s">
        <v>10</v>
      </c>
      <c r="H4" s="212"/>
      <c r="I4" s="212"/>
      <c r="J4" s="212"/>
      <c r="K4" s="212"/>
      <c r="L4" s="218" t="s">
        <v>11</v>
      </c>
      <c r="M4" s="213" t="s">
        <v>12</v>
      </c>
      <c r="N4" s="214"/>
      <c r="O4" s="213" t="s">
        <v>43</v>
      </c>
      <c r="P4" s="215"/>
      <c r="Q4" s="214"/>
      <c r="R4" s="219" t="s">
        <v>14</v>
      </c>
      <c r="S4" s="220" t="s">
        <v>9</v>
      </c>
    </row>
    <row r="5" spans="1:19" ht="35.1" customHeight="1" x14ac:dyDescent="0.15">
      <c r="A5" s="264" t="s">
        <v>44</v>
      </c>
      <c r="B5" s="265" t="s">
        <v>45</v>
      </c>
      <c r="C5" s="266" t="s">
        <v>46</v>
      </c>
      <c r="D5" s="267"/>
      <c r="E5" s="268"/>
      <c r="F5" s="268"/>
      <c r="G5" s="269" t="s">
        <v>18</v>
      </c>
      <c r="H5" s="270" t="s">
        <v>20</v>
      </c>
      <c r="I5" s="270" t="s">
        <v>22</v>
      </c>
      <c r="J5" s="175" t="s">
        <v>24</v>
      </c>
      <c r="K5" s="270" t="s">
        <v>26</v>
      </c>
      <c r="L5" s="271"/>
      <c r="M5" s="272" t="s">
        <v>29</v>
      </c>
      <c r="N5" s="272" t="s">
        <v>30</v>
      </c>
      <c r="O5" s="272" t="s">
        <v>31</v>
      </c>
      <c r="P5" s="272" t="s">
        <v>32</v>
      </c>
      <c r="Q5" s="272" t="s">
        <v>33</v>
      </c>
      <c r="R5" s="273"/>
      <c r="S5" s="274"/>
    </row>
    <row r="6" spans="1:19" ht="30" customHeight="1" x14ac:dyDescent="0.15">
      <c r="A6" s="10"/>
      <c r="B6" s="10"/>
      <c r="C6" s="10"/>
      <c r="D6" s="10"/>
      <c r="E6" s="11" t="s">
        <v>7</v>
      </c>
      <c r="F6" s="276">
        <v>2902742.5</v>
      </c>
      <c r="G6" s="276">
        <v>2902742.5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ht="30" customHeight="1" x14ac:dyDescent="0.15">
      <c r="A7" s="63"/>
      <c r="B7" s="63"/>
      <c r="C7" s="63"/>
      <c r="D7" s="10" t="s">
        <v>144</v>
      </c>
      <c r="E7" s="280" t="s">
        <v>145</v>
      </c>
      <c r="F7" s="277">
        <v>2902742.5</v>
      </c>
      <c r="G7" s="277">
        <v>2902742.5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</row>
    <row r="8" spans="1:19" ht="30" customHeight="1" x14ac:dyDescent="0.15">
      <c r="A8" s="63"/>
      <c r="B8" s="63"/>
      <c r="C8" s="63"/>
      <c r="D8" s="10" t="s">
        <v>146</v>
      </c>
      <c r="E8" s="280" t="s">
        <v>147</v>
      </c>
      <c r="F8" s="277">
        <v>2902742.5</v>
      </c>
      <c r="G8" s="277">
        <v>2902742.5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</row>
    <row r="9" spans="1:19" ht="30" customHeight="1" x14ac:dyDescent="0.15">
      <c r="A9" s="63" t="s">
        <v>148</v>
      </c>
      <c r="B9" s="63" t="s">
        <v>60</v>
      </c>
      <c r="C9" s="63" t="s">
        <v>56</v>
      </c>
      <c r="D9" s="10" t="s">
        <v>146</v>
      </c>
      <c r="E9" s="280" t="s">
        <v>149</v>
      </c>
      <c r="F9" s="277">
        <v>10187.24</v>
      </c>
      <c r="G9" s="277">
        <v>10187.24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30" customHeight="1" x14ac:dyDescent="0.15">
      <c r="A10" s="63" t="s">
        <v>148</v>
      </c>
      <c r="B10" s="63" t="s">
        <v>60</v>
      </c>
      <c r="C10" s="63" t="s">
        <v>60</v>
      </c>
      <c r="D10" s="10" t="s">
        <v>146</v>
      </c>
      <c r="E10" s="280" t="s">
        <v>150</v>
      </c>
      <c r="F10" s="277">
        <v>268152</v>
      </c>
      <c r="G10" s="277">
        <v>268152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30" customHeight="1" x14ac:dyDescent="0.15">
      <c r="A11" s="63" t="s">
        <v>151</v>
      </c>
      <c r="B11" s="63" t="s">
        <v>152</v>
      </c>
      <c r="C11" s="63" t="s">
        <v>55</v>
      </c>
      <c r="D11" s="10" t="s">
        <v>146</v>
      </c>
      <c r="E11" s="280" t="s">
        <v>153</v>
      </c>
      <c r="F11" s="277">
        <v>96012</v>
      </c>
      <c r="G11" s="277">
        <v>96012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spans="1:19" ht="30" customHeight="1" x14ac:dyDescent="0.15">
      <c r="A12" s="279" t="s">
        <v>151</v>
      </c>
      <c r="B12" s="279" t="s">
        <v>152</v>
      </c>
      <c r="C12" s="279" t="s">
        <v>154</v>
      </c>
      <c r="D12" s="10" t="s">
        <v>146</v>
      </c>
      <c r="E12" s="281" t="s">
        <v>155</v>
      </c>
      <c r="F12" s="278">
        <v>17190</v>
      </c>
      <c r="G12" s="278">
        <v>17190</v>
      </c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</row>
    <row r="13" spans="1:19" ht="30" customHeight="1" x14ac:dyDescent="0.15">
      <c r="A13" s="279" t="s">
        <v>156</v>
      </c>
      <c r="B13" s="279" t="s">
        <v>55</v>
      </c>
      <c r="C13" s="279" t="s">
        <v>56</v>
      </c>
      <c r="D13" s="10" t="s">
        <v>146</v>
      </c>
      <c r="E13" s="281" t="s">
        <v>157</v>
      </c>
      <c r="F13" s="278">
        <v>2490601.7599999998</v>
      </c>
      <c r="G13" s="278">
        <v>2490601.7599999998</v>
      </c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30" customHeight="1" x14ac:dyDescent="0.15">
      <c r="A14" s="279" t="s">
        <v>156</v>
      </c>
      <c r="B14" s="279" t="s">
        <v>55</v>
      </c>
      <c r="C14" s="279" t="s">
        <v>71</v>
      </c>
      <c r="D14" s="10" t="s">
        <v>146</v>
      </c>
      <c r="E14" s="281" t="s">
        <v>158</v>
      </c>
      <c r="F14" s="278">
        <v>20599.5</v>
      </c>
      <c r="G14" s="278">
        <v>20599.5</v>
      </c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4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Zeros="0" workbookViewId="0">
      <selection activeCell="A6" sqref="A6:XFD14"/>
    </sheetView>
  </sheetViews>
  <sheetFormatPr defaultColWidth="7.25" defaultRowHeight="11.25" x14ac:dyDescent="0.15"/>
  <cols>
    <col min="1" max="3" width="5.875" style="36" customWidth="1"/>
    <col min="4" max="4" width="11.5" style="36" customWidth="1"/>
    <col min="5" max="5" width="38.25" style="36" bestFit="1" customWidth="1"/>
    <col min="6" max="7" width="16.25" style="36" bestFit="1" customWidth="1"/>
    <col min="8" max="8" width="15" style="36" bestFit="1" customWidth="1"/>
    <col min="9" max="9" width="12.5" style="36" customWidth="1"/>
    <col min="10" max="10" width="16.875" style="36" customWidth="1"/>
    <col min="11" max="12" width="16.25" style="36" bestFit="1" customWidth="1"/>
    <col min="13" max="13" width="11.5" style="36" customWidth="1"/>
    <col min="14" max="245" width="7.25" style="36" customWidth="1"/>
    <col min="246" max="16384" width="7.25" style="36"/>
  </cols>
  <sheetData>
    <row r="1" spans="1:13" ht="25.5" customHeight="1" x14ac:dyDescent="0.15">
      <c r="A1" s="37"/>
      <c r="B1" s="37"/>
      <c r="C1" s="38"/>
      <c r="D1" s="39"/>
      <c r="E1" s="40"/>
      <c r="F1" s="41"/>
      <c r="G1" s="41"/>
      <c r="H1" s="41"/>
      <c r="I1" s="49"/>
      <c r="J1" s="41"/>
      <c r="K1" s="41"/>
      <c r="L1" s="41"/>
      <c r="M1" s="50"/>
    </row>
    <row r="2" spans="1:13" ht="21.75" customHeight="1" x14ac:dyDescent="0.15">
      <c r="A2" s="221" t="s">
        <v>47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5.5" customHeight="1" x14ac:dyDescent="0.15">
      <c r="A3" s="222" t="str">
        <f>'1部门收支总体情况表'!A3:D3</f>
        <v>单位名称： 森林公安局</v>
      </c>
      <c r="B3" s="223"/>
      <c r="C3" s="223"/>
      <c r="D3" s="223"/>
      <c r="E3" s="223"/>
      <c r="F3" s="41"/>
      <c r="G3" s="42"/>
      <c r="H3" s="42"/>
      <c r="I3" s="42"/>
      <c r="J3" s="42"/>
      <c r="K3" s="42"/>
      <c r="L3" s="42"/>
      <c r="M3" s="51" t="s">
        <v>1</v>
      </c>
    </row>
    <row r="4" spans="1:13" ht="25.5" customHeight="1" x14ac:dyDescent="0.15">
      <c r="A4" s="43" t="s">
        <v>39</v>
      </c>
      <c r="B4" s="44"/>
      <c r="C4" s="44"/>
      <c r="D4" s="224" t="s">
        <v>40</v>
      </c>
      <c r="E4" s="226" t="s">
        <v>41</v>
      </c>
      <c r="F4" s="226" t="s">
        <v>42</v>
      </c>
      <c r="G4" s="45" t="s">
        <v>48</v>
      </c>
      <c r="H4" s="45"/>
      <c r="I4" s="45"/>
      <c r="J4" s="52"/>
      <c r="K4" s="53" t="s">
        <v>49</v>
      </c>
      <c r="L4" s="45"/>
      <c r="M4" s="52"/>
    </row>
    <row r="5" spans="1:13" ht="25.5" customHeight="1" x14ac:dyDescent="0.15">
      <c r="A5" s="46" t="s">
        <v>44</v>
      </c>
      <c r="B5" s="47" t="s">
        <v>45</v>
      </c>
      <c r="C5" s="47" t="s">
        <v>46</v>
      </c>
      <c r="D5" s="225"/>
      <c r="E5" s="226"/>
      <c r="F5" s="226"/>
      <c r="G5" s="48" t="s">
        <v>15</v>
      </c>
      <c r="H5" s="16" t="s">
        <v>50</v>
      </c>
      <c r="I5" s="16" t="s">
        <v>51</v>
      </c>
      <c r="J5" s="16" t="s">
        <v>52</v>
      </c>
      <c r="K5" s="16" t="s">
        <v>15</v>
      </c>
      <c r="L5" s="16" t="s">
        <v>53</v>
      </c>
      <c r="M5" s="16" t="s">
        <v>54</v>
      </c>
    </row>
    <row r="6" spans="1:13" ht="30" customHeight="1" x14ac:dyDescent="0.15">
      <c r="A6" s="169"/>
      <c r="B6" s="169"/>
      <c r="C6" s="170"/>
      <c r="D6" s="171"/>
      <c r="E6" s="172" t="s">
        <v>7</v>
      </c>
      <c r="F6" s="157">
        <v>2902742.5</v>
      </c>
      <c r="G6" s="284">
        <f>H6+I6+J6</f>
        <v>2622742.5</v>
      </c>
      <c r="H6" s="285">
        <v>2548474</v>
      </c>
      <c r="I6" s="282">
        <v>64081.26</v>
      </c>
      <c r="J6" s="282">
        <v>10187.24</v>
      </c>
      <c r="K6" s="283">
        <v>280000</v>
      </c>
      <c r="L6" s="283">
        <v>280000</v>
      </c>
      <c r="M6" s="283"/>
    </row>
    <row r="7" spans="1:13" ht="30" customHeight="1" x14ac:dyDescent="0.15">
      <c r="A7" s="169"/>
      <c r="B7" s="169"/>
      <c r="C7" s="170"/>
      <c r="D7" s="171" t="s">
        <v>144</v>
      </c>
      <c r="E7" s="172" t="s">
        <v>145</v>
      </c>
      <c r="F7" s="157">
        <v>2902742.5</v>
      </c>
      <c r="G7" s="284">
        <f t="shared" ref="G7:G14" si="0">H7+I7+J7</f>
        <v>2622742.5</v>
      </c>
      <c r="H7" s="285">
        <v>2548474</v>
      </c>
      <c r="I7" s="282">
        <v>64081.26</v>
      </c>
      <c r="J7" s="282">
        <v>10187.24</v>
      </c>
      <c r="K7" s="283">
        <v>280000</v>
      </c>
      <c r="L7" s="283">
        <v>280000</v>
      </c>
      <c r="M7" s="283"/>
    </row>
    <row r="8" spans="1:13" ht="30" customHeight="1" x14ac:dyDescent="0.15">
      <c r="A8" s="166"/>
      <c r="B8" s="166"/>
      <c r="C8" s="167"/>
      <c r="D8" s="168" t="s">
        <v>146</v>
      </c>
      <c r="E8" s="172" t="s">
        <v>147</v>
      </c>
      <c r="F8" s="157">
        <v>2902742.5</v>
      </c>
      <c r="G8" s="284">
        <f t="shared" si="0"/>
        <v>2622742.5</v>
      </c>
      <c r="H8" s="285">
        <v>2548474</v>
      </c>
      <c r="I8" s="282">
        <v>64081.26</v>
      </c>
      <c r="J8" s="282">
        <v>10187.24</v>
      </c>
      <c r="K8" s="283">
        <v>280000</v>
      </c>
      <c r="L8" s="283">
        <v>280000</v>
      </c>
      <c r="M8" s="283"/>
    </row>
    <row r="9" spans="1:13" ht="30" customHeight="1" x14ac:dyDescent="0.15">
      <c r="A9" s="166" t="s">
        <v>148</v>
      </c>
      <c r="B9" s="166" t="s">
        <v>60</v>
      </c>
      <c r="C9" s="167" t="s">
        <v>56</v>
      </c>
      <c r="D9" s="168" t="s">
        <v>159</v>
      </c>
      <c r="E9" s="172" t="s">
        <v>149</v>
      </c>
      <c r="F9" s="157">
        <v>10187.24</v>
      </c>
      <c r="G9" s="284">
        <f t="shared" si="0"/>
        <v>10187.24</v>
      </c>
      <c r="H9" s="285">
        <v>0</v>
      </c>
      <c r="I9" s="282">
        <v>0</v>
      </c>
      <c r="J9" s="282">
        <v>10187.24</v>
      </c>
      <c r="K9" s="283">
        <v>0</v>
      </c>
      <c r="L9" s="283">
        <v>0</v>
      </c>
      <c r="M9" s="283"/>
    </row>
    <row r="10" spans="1:13" ht="30" customHeight="1" x14ac:dyDescent="0.15">
      <c r="A10" s="166" t="s">
        <v>148</v>
      </c>
      <c r="B10" s="166" t="s">
        <v>60</v>
      </c>
      <c r="C10" s="167" t="s">
        <v>60</v>
      </c>
      <c r="D10" s="168" t="s">
        <v>159</v>
      </c>
      <c r="E10" s="172" t="s">
        <v>150</v>
      </c>
      <c r="F10" s="157">
        <v>268152</v>
      </c>
      <c r="G10" s="284">
        <f t="shared" si="0"/>
        <v>268152</v>
      </c>
      <c r="H10" s="285">
        <v>268152</v>
      </c>
      <c r="I10" s="282">
        <v>0</v>
      </c>
      <c r="J10" s="282">
        <v>0</v>
      </c>
      <c r="K10" s="283">
        <v>0</v>
      </c>
      <c r="L10" s="283">
        <v>0</v>
      </c>
      <c r="M10" s="283"/>
    </row>
    <row r="11" spans="1:13" ht="30" customHeight="1" x14ac:dyDescent="0.15">
      <c r="A11" s="166" t="s">
        <v>151</v>
      </c>
      <c r="B11" s="166" t="s">
        <v>152</v>
      </c>
      <c r="C11" s="167" t="s">
        <v>55</v>
      </c>
      <c r="D11" s="168" t="s">
        <v>159</v>
      </c>
      <c r="E11" s="172" t="s">
        <v>153</v>
      </c>
      <c r="F11" s="157">
        <v>96012</v>
      </c>
      <c r="G11" s="284">
        <f t="shared" si="0"/>
        <v>96012</v>
      </c>
      <c r="H11" s="285">
        <v>96012</v>
      </c>
      <c r="I11" s="282">
        <v>0</v>
      </c>
      <c r="J11" s="282">
        <v>0</v>
      </c>
      <c r="K11" s="283">
        <v>0</v>
      </c>
      <c r="L11" s="283">
        <v>0</v>
      </c>
      <c r="M11" s="283"/>
    </row>
    <row r="12" spans="1:13" ht="30" customHeight="1" x14ac:dyDescent="0.15">
      <c r="A12" s="166" t="s">
        <v>151</v>
      </c>
      <c r="B12" s="166" t="s">
        <v>152</v>
      </c>
      <c r="C12" s="167" t="s">
        <v>154</v>
      </c>
      <c r="D12" s="168" t="s">
        <v>159</v>
      </c>
      <c r="E12" s="172" t="s">
        <v>155</v>
      </c>
      <c r="F12" s="157">
        <v>17190</v>
      </c>
      <c r="G12" s="284">
        <f t="shared" si="0"/>
        <v>17190</v>
      </c>
      <c r="H12" s="285">
        <v>17190</v>
      </c>
      <c r="I12" s="282">
        <v>0</v>
      </c>
      <c r="J12" s="282">
        <v>0</v>
      </c>
      <c r="K12" s="283">
        <v>0</v>
      </c>
      <c r="L12" s="283">
        <v>0</v>
      </c>
      <c r="M12" s="283"/>
    </row>
    <row r="13" spans="1:13" ht="30" customHeight="1" x14ac:dyDescent="0.15">
      <c r="A13" s="166" t="s">
        <v>156</v>
      </c>
      <c r="B13" s="166" t="s">
        <v>55</v>
      </c>
      <c r="C13" s="167" t="s">
        <v>56</v>
      </c>
      <c r="D13" s="168" t="s">
        <v>159</v>
      </c>
      <c r="E13" s="172" t="s">
        <v>157</v>
      </c>
      <c r="F13" s="157">
        <v>2490601.7599999998</v>
      </c>
      <c r="G13" s="284">
        <f t="shared" si="0"/>
        <v>2210601.7599999998</v>
      </c>
      <c r="H13" s="285">
        <v>2167120</v>
      </c>
      <c r="I13" s="282">
        <v>43481.760000000002</v>
      </c>
      <c r="J13" s="282">
        <v>0</v>
      </c>
      <c r="K13" s="283">
        <v>280000</v>
      </c>
      <c r="L13" s="283">
        <v>280000</v>
      </c>
      <c r="M13" s="283"/>
    </row>
    <row r="14" spans="1:13" ht="30" customHeight="1" x14ac:dyDescent="0.15">
      <c r="A14" s="166" t="s">
        <v>156</v>
      </c>
      <c r="B14" s="166" t="s">
        <v>55</v>
      </c>
      <c r="C14" s="167" t="s">
        <v>71</v>
      </c>
      <c r="D14" s="168" t="s">
        <v>159</v>
      </c>
      <c r="E14" s="172" t="s">
        <v>158</v>
      </c>
      <c r="F14" s="157">
        <v>20599.5</v>
      </c>
      <c r="G14" s="284">
        <f t="shared" si="0"/>
        <v>20599.5</v>
      </c>
      <c r="H14" s="285">
        <v>0</v>
      </c>
      <c r="I14" s="282">
        <v>20599.5</v>
      </c>
      <c r="J14" s="282">
        <v>0</v>
      </c>
      <c r="K14" s="283">
        <v>0</v>
      </c>
      <c r="L14" s="283"/>
      <c r="M14" s="283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6" workbookViewId="0">
      <selection activeCell="E14" sqref="E14:G32"/>
    </sheetView>
  </sheetViews>
  <sheetFormatPr defaultColWidth="7.25" defaultRowHeight="11.25" x14ac:dyDescent="0.15"/>
  <cols>
    <col min="1" max="1" width="4.125" style="32" customWidth="1"/>
    <col min="2" max="2" width="28.75" style="32" customWidth="1"/>
    <col min="3" max="3" width="15.25" style="33" customWidth="1"/>
    <col min="4" max="4" width="25.75" style="33" customWidth="1"/>
    <col min="5" max="5" width="15.125" style="33" customWidth="1"/>
    <col min="6" max="6" width="14.75" style="33" customWidth="1"/>
    <col min="7" max="7" width="15" style="33" customWidth="1"/>
    <col min="8" max="8" width="14.375" style="33" customWidth="1"/>
    <col min="9" max="12" width="11.25" style="33" customWidth="1"/>
    <col min="13" max="16384" width="7.25" style="33"/>
  </cols>
  <sheetData>
    <row r="1" spans="1:12" ht="17.25" customHeight="1" x14ac:dyDescent="0.15">
      <c r="A1" s="102"/>
      <c r="B1" s="102"/>
      <c r="C1" s="103"/>
      <c r="D1" s="103"/>
      <c r="E1" s="103"/>
      <c r="F1" s="103"/>
      <c r="G1" s="104"/>
      <c r="H1" s="104"/>
      <c r="I1" s="104"/>
      <c r="J1" s="104"/>
      <c r="K1" s="105"/>
      <c r="L1" s="106"/>
    </row>
    <row r="2" spans="1:12" ht="27" customHeight="1" x14ac:dyDescent="0.15">
      <c r="A2" s="244" t="s">
        <v>61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2" ht="14.25" customHeight="1" x14ac:dyDescent="0.15">
      <c r="A3" s="245" t="str">
        <f>'1部门收支总体情况表'!A3:D3</f>
        <v>单位名称： 森林公安局</v>
      </c>
      <c r="B3" s="245"/>
      <c r="C3" s="245"/>
      <c r="D3" s="245"/>
      <c r="E3" s="245"/>
      <c r="F3" s="107"/>
      <c r="G3" s="107"/>
      <c r="H3" s="107"/>
      <c r="I3" s="107"/>
      <c r="J3" s="107"/>
      <c r="K3" s="107"/>
      <c r="L3" s="108" t="s">
        <v>1</v>
      </c>
    </row>
    <row r="4" spans="1:12" s="31" customFormat="1" ht="16.350000000000001" customHeight="1" x14ac:dyDescent="0.15">
      <c r="A4" s="227" t="s">
        <v>62</v>
      </c>
      <c r="B4" s="246"/>
      <c r="C4" s="228"/>
      <c r="D4" s="109" t="s">
        <v>3</v>
      </c>
      <c r="E4" s="110"/>
      <c r="F4" s="109"/>
      <c r="G4" s="109"/>
      <c r="H4" s="109"/>
      <c r="I4" s="109"/>
      <c r="J4" s="109"/>
      <c r="K4" s="109"/>
      <c r="L4" s="109"/>
    </row>
    <row r="5" spans="1:12" s="31" customFormat="1" ht="15.6" customHeight="1" x14ac:dyDescent="0.15">
      <c r="A5" s="236" t="s">
        <v>63</v>
      </c>
      <c r="B5" s="237"/>
      <c r="C5" s="247" t="s">
        <v>5</v>
      </c>
      <c r="D5" s="247" t="s">
        <v>4</v>
      </c>
      <c r="E5" s="250" t="s">
        <v>7</v>
      </c>
      <c r="F5" s="109" t="s">
        <v>8</v>
      </c>
      <c r="G5" s="109"/>
      <c r="H5" s="109"/>
      <c r="I5" s="109"/>
      <c r="J5" s="109"/>
      <c r="K5" s="109"/>
      <c r="L5" s="109"/>
    </row>
    <row r="6" spans="1:12" s="31" customFormat="1" ht="15" customHeight="1" x14ac:dyDescent="0.15">
      <c r="A6" s="238"/>
      <c r="B6" s="239"/>
      <c r="C6" s="251"/>
      <c r="D6" s="247"/>
      <c r="E6" s="250"/>
      <c r="F6" s="247" t="s">
        <v>10</v>
      </c>
      <c r="G6" s="248"/>
      <c r="H6" s="248"/>
      <c r="I6" s="248"/>
      <c r="J6" s="248"/>
      <c r="K6" s="249"/>
      <c r="L6" s="233" t="s">
        <v>11</v>
      </c>
    </row>
    <row r="7" spans="1:12" s="31" customFormat="1" ht="45" customHeight="1" x14ac:dyDescent="0.15">
      <c r="A7" s="240"/>
      <c r="B7" s="241"/>
      <c r="C7" s="251"/>
      <c r="D7" s="247"/>
      <c r="E7" s="250"/>
      <c r="F7" s="111" t="s">
        <v>15</v>
      </c>
      <c r="G7" s="112" t="s">
        <v>18</v>
      </c>
      <c r="H7" s="113" t="s">
        <v>20</v>
      </c>
      <c r="I7" s="113" t="s">
        <v>14</v>
      </c>
      <c r="J7" s="113" t="s">
        <v>24</v>
      </c>
      <c r="K7" s="113" t="s">
        <v>26</v>
      </c>
      <c r="L7" s="235"/>
    </row>
    <row r="8" spans="1:12" s="31" customFormat="1" ht="18" customHeight="1" x14ac:dyDescent="0.15">
      <c r="A8" s="233" t="s">
        <v>10</v>
      </c>
      <c r="B8" s="114" t="s">
        <v>15</v>
      </c>
      <c r="C8" s="115">
        <f>C9+C10+C11+C12+C13+C14+C15+C16</f>
        <v>2902742.5</v>
      </c>
      <c r="D8" s="159" t="s">
        <v>118</v>
      </c>
      <c r="E8" s="116">
        <f>F8</f>
        <v>0</v>
      </c>
      <c r="F8" s="116">
        <f>G8</f>
        <v>0</v>
      </c>
      <c r="G8" s="263"/>
      <c r="H8" s="115"/>
      <c r="I8" s="116"/>
      <c r="J8" s="116"/>
      <c r="K8" s="116"/>
      <c r="L8" s="116"/>
    </row>
    <row r="9" spans="1:12" s="31" customFormat="1" ht="18" customHeight="1" x14ac:dyDescent="0.15">
      <c r="A9" s="234"/>
      <c r="B9" s="114" t="s">
        <v>18</v>
      </c>
      <c r="C9" s="263">
        <v>2902742.5</v>
      </c>
      <c r="D9" s="160" t="s">
        <v>25</v>
      </c>
      <c r="E9" s="116">
        <f>F9</f>
        <v>0</v>
      </c>
      <c r="F9" s="116"/>
      <c r="G9" s="83"/>
      <c r="H9" s="116"/>
      <c r="I9" s="116"/>
      <c r="J9" s="116"/>
      <c r="K9" s="116"/>
      <c r="L9" s="116"/>
    </row>
    <row r="10" spans="1:12" s="31" customFormat="1" ht="18" customHeight="1" x14ac:dyDescent="0.15">
      <c r="A10" s="234"/>
      <c r="B10" s="117" t="s">
        <v>20</v>
      </c>
      <c r="C10" s="116"/>
      <c r="D10" s="160" t="s">
        <v>119</v>
      </c>
      <c r="E10" s="116"/>
      <c r="F10" s="116"/>
      <c r="G10" s="115"/>
      <c r="H10" s="115"/>
      <c r="I10" s="115"/>
      <c r="J10" s="115"/>
      <c r="K10" s="115"/>
      <c r="L10" s="115"/>
    </row>
    <row r="11" spans="1:12" s="31" customFormat="1" ht="18" customHeight="1" x14ac:dyDescent="0.15">
      <c r="A11" s="234"/>
      <c r="B11" s="114" t="s">
        <v>22</v>
      </c>
      <c r="C11" s="115"/>
      <c r="D11" s="160" t="s">
        <v>120</v>
      </c>
      <c r="E11" s="116"/>
      <c r="F11" s="116"/>
      <c r="G11" s="115"/>
      <c r="H11" s="115"/>
      <c r="I11" s="115"/>
      <c r="J11" s="115"/>
      <c r="K11" s="115"/>
      <c r="L11" s="115"/>
    </row>
    <row r="12" spans="1:12" s="31" customFormat="1" ht="18" customHeight="1" x14ac:dyDescent="0.15">
      <c r="A12" s="234"/>
      <c r="B12" s="117" t="s">
        <v>24</v>
      </c>
      <c r="C12" s="115"/>
      <c r="D12" s="160" t="s">
        <v>121</v>
      </c>
      <c r="E12" s="116"/>
      <c r="F12" s="116"/>
      <c r="G12" s="115"/>
      <c r="H12" s="115"/>
      <c r="I12" s="115"/>
      <c r="J12" s="115"/>
      <c r="K12" s="115"/>
      <c r="L12" s="115"/>
    </row>
    <row r="13" spans="1:12" s="31" customFormat="1" ht="18" customHeight="1" x14ac:dyDescent="0.15">
      <c r="A13" s="234"/>
      <c r="B13" s="117" t="s">
        <v>26</v>
      </c>
      <c r="C13" s="115"/>
      <c r="D13" s="160" t="s">
        <v>122</v>
      </c>
      <c r="E13" s="116"/>
      <c r="F13" s="116"/>
      <c r="G13" s="115"/>
      <c r="H13" s="115"/>
      <c r="I13" s="115"/>
      <c r="J13" s="115"/>
      <c r="K13" s="115"/>
      <c r="L13" s="115"/>
    </row>
    <row r="14" spans="1:12" s="31" customFormat="1" ht="18" customHeight="1" x14ac:dyDescent="0.15">
      <c r="A14" s="229" t="s">
        <v>11</v>
      </c>
      <c r="B14" s="229"/>
      <c r="C14" s="115"/>
      <c r="D14" s="159" t="s">
        <v>123</v>
      </c>
      <c r="E14" s="263">
        <v>268152</v>
      </c>
      <c r="F14" s="263">
        <v>268152</v>
      </c>
      <c r="G14" s="263">
        <v>268152</v>
      </c>
      <c r="H14" s="115"/>
      <c r="I14" s="115"/>
      <c r="J14" s="115"/>
      <c r="K14" s="115"/>
      <c r="L14" s="115"/>
    </row>
    <row r="15" spans="1:12" s="31" customFormat="1" ht="18" customHeight="1" x14ac:dyDescent="0.15">
      <c r="A15" s="229" t="s">
        <v>64</v>
      </c>
      <c r="B15" s="229"/>
      <c r="C15" s="118"/>
      <c r="D15" s="160" t="s">
        <v>124</v>
      </c>
      <c r="E15" s="286">
        <v>111252</v>
      </c>
      <c r="F15" s="286">
        <v>111252</v>
      </c>
      <c r="G15" s="286">
        <v>111252</v>
      </c>
      <c r="H15" s="115"/>
      <c r="I15" s="115"/>
      <c r="J15" s="115"/>
      <c r="K15" s="115"/>
      <c r="L15" s="115"/>
    </row>
    <row r="16" spans="1:12" s="31" customFormat="1" ht="18" customHeight="1" x14ac:dyDescent="0.15">
      <c r="A16" s="229" t="s">
        <v>14</v>
      </c>
      <c r="B16" s="229"/>
      <c r="C16" s="119"/>
      <c r="D16" s="159" t="s">
        <v>125</v>
      </c>
      <c r="E16" s="287"/>
      <c r="F16" s="287"/>
      <c r="G16" s="287"/>
      <c r="H16" s="115"/>
      <c r="I16" s="115"/>
      <c r="J16" s="115"/>
      <c r="K16" s="115"/>
      <c r="L16" s="115"/>
    </row>
    <row r="17" spans="1:13" s="31" customFormat="1" ht="18" customHeight="1" x14ac:dyDescent="0.15">
      <c r="A17" s="230"/>
      <c r="B17" s="230"/>
      <c r="C17" s="120"/>
      <c r="D17" s="159" t="s">
        <v>126</v>
      </c>
      <c r="E17" s="287"/>
      <c r="F17" s="287"/>
      <c r="G17" s="287"/>
      <c r="H17" s="115"/>
      <c r="I17" s="115"/>
      <c r="J17" s="115"/>
      <c r="K17" s="115"/>
      <c r="L17" s="115"/>
    </row>
    <row r="18" spans="1:13" s="31" customFormat="1" ht="18" customHeight="1" x14ac:dyDescent="0.15">
      <c r="A18" s="231"/>
      <c r="B18" s="232"/>
      <c r="C18" s="120"/>
      <c r="D18" s="160" t="s">
        <v>127</v>
      </c>
      <c r="E18" s="263">
        <v>2523338.5</v>
      </c>
      <c r="F18" s="263">
        <v>2523338.5</v>
      </c>
      <c r="G18" s="263">
        <v>2523338.5</v>
      </c>
      <c r="H18" s="115"/>
      <c r="I18" s="115"/>
      <c r="J18" s="115"/>
      <c r="K18" s="115"/>
      <c r="L18" s="115"/>
    </row>
    <row r="19" spans="1:13" s="31" customFormat="1" ht="18" customHeight="1" x14ac:dyDescent="0.15">
      <c r="A19" s="121"/>
      <c r="B19" s="122"/>
      <c r="C19" s="120"/>
      <c r="D19" s="160" t="s">
        <v>128</v>
      </c>
      <c r="E19" s="288"/>
      <c r="F19" s="288"/>
      <c r="G19" s="287"/>
      <c r="H19" s="115"/>
      <c r="I19" s="115"/>
      <c r="J19" s="115"/>
      <c r="K19" s="115"/>
      <c r="L19" s="115"/>
    </row>
    <row r="20" spans="1:13" s="31" customFormat="1" ht="18" customHeight="1" x14ac:dyDescent="0.15">
      <c r="A20" s="231"/>
      <c r="B20" s="232"/>
      <c r="C20" s="120"/>
      <c r="D20" s="160" t="s">
        <v>129</v>
      </c>
      <c r="E20" s="288"/>
      <c r="F20" s="288"/>
      <c r="G20" s="287"/>
      <c r="H20" s="115"/>
      <c r="I20" s="115"/>
      <c r="J20" s="115"/>
      <c r="K20" s="115"/>
      <c r="L20" s="115"/>
      <c r="M20" s="35"/>
    </row>
    <row r="21" spans="1:13" s="31" customFormat="1" ht="18" customHeight="1" x14ac:dyDescent="0.15">
      <c r="A21" s="242"/>
      <c r="B21" s="243"/>
      <c r="C21" s="120"/>
      <c r="D21" s="160" t="s">
        <v>130</v>
      </c>
      <c r="E21" s="288"/>
      <c r="F21" s="288"/>
      <c r="G21" s="289"/>
      <c r="H21" s="123"/>
      <c r="I21" s="123"/>
      <c r="J21" s="123"/>
      <c r="K21" s="123"/>
      <c r="L21" s="123"/>
    </row>
    <row r="22" spans="1:13" s="31" customFormat="1" ht="18" customHeight="1" x14ac:dyDescent="0.15">
      <c r="A22" s="231"/>
      <c r="B22" s="232"/>
      <c r="C22" s="120"/>
      <c r="D22" s="160" t="s">
        <v>131</v>
      </c>
      <c r="E22" s="288"/>
      <c r="F22" s="288"/>
      <c r="G22" s="288"/>
      <c r="H22" s="123"/>
      <c r="I22" s="116"/>
      <c r="J22" s="116"/>
      <c r="K22" s="116"/>
      <c r="L22" s="116"/>
    </row>
    <row r="23" spans="1:13" s="31" customFormat="1" ht="18" customHeight="1" x14ac:dyDescent="0.15">
      <c r="A23" s="231"/>
      <c r="B23" s="232"/>
      <c r="C23" s="120"/>
      <c r="D23" s="160" t="s">
        <v>132</v>
      </c>
      <c r="E23" s="288"/>
      <c r="F23" s="288"/>
      <c r="G23" s="288"/>
      <c r="H23" s="123"/>
      <c r="I23" s="116"/>
      <c r="J23" s="116"/>
      <c r="K23" s="116"/>
      <c r="L23" s="116"/>
    </row>
    <row r="24" spans="1:13" s="31" customFormat="1" ht="18" customHeight="1" x14ac:dyDescent="0.15">
      <c r="A24" s="229"/>
      <c r="B24" s="229"/>
      <c r="C24" s="116"/>
      <c r="D24" s="160" t="s">
        <v>133</v>
      </c>
      <c r="E24" s="288"/>
      <c r="F24" s="288"/>
      <c r="G24" s="288"/>
      <c r="H24" s="123"/>
      <c r="I24" s="116"/>
      <c r="J24" s="116"/>
      <c r="K24" s="116"/>
      <c r="L24" s="116"/>
    </row>
    <row r="25" spans="1:13" s="31" customFormat="1" ht="18" customHeight="1" x14ac:dyDescent="0.15">
      <c r="A25" s="124"/>
      <c r="B25" s="125"/>
      <c r="C25" s="116"/>
      <c r="D25" s="160" t="s">
        <v>134</v>
      </c>
      <c r="E25" s="288"/>
      <c r="F25" s="288"/>
      <c r="G25" s="288"/>
      <c r="H25" s="123"/>
      <c r="I25" s="116"/>
      <c r="J25" s="116"/>
      <c r="K25" s="116"/>
      <c r="L25" s="116"/>
    </row>
    <row r="26" spans="1:13" s="31" customFormat="1" ht="18" customHeight="1" x14ac:dyDescent="0.15">
      <c r="A26" s="124"/>
      <c r="B26" s="125"/>
      <c r="C26" s="116"/>
      <c r="D26" s="160" t="s">
        <v>135</v>
      </c>
      <c r="E26" s="288"/>
      <c r="F26" s="288"/>
      <c r="G26" s="288"/>
      <c r="H26" s="123"/>
      <c r="I26" s="116"/>
      <c r="J26" s="116"/>
      <c r="K26" s="116"/>
      <c r="L26" s="116"/>
    </row>
    <row r="27" spans="1:13" s="31" customFormat="1" ht="18" customHeight="1" x14ac:dyDescent="0.15">
      <c r="A27" s="124"/>
      <c r="B27" s="125"/>
      <c r="C27" s="116"/>
      <c r="D27" s="160" t="s">
        <v>136</v>
      </c>
      <c r="E27" s="288"/>
      <c r="F27" s="288"/>
      <c r="G27" s="288"/>
      <c r="H27" s="123"/>
      <c r="I27" s="116"/>
      <c r="J27" s="116"/>
      <c r="K27" s="116"/>
      <c r="L27" s="116"/>
    </row>
    <row r="28" spans="1:13" s="31" customFormat="1" ht="18" customHeight="1" x14ac:dyDescent="0.15">
      <c r="A28" s="124"/>
      <c r="B28" s="125"/>
      <c r="C28" s="116"/>
      <c r="D28" s="160" t="s">
        <v>137</v>
      </c>
      <c r="E28" s="288"/>
      <c r="F28" s="288"/>
      <c r="G28" s="288"/>
      <c r="H28" s="123"/>
      <c r="I28" s="116"/>
      <c r="J28" s="116"/>
      <c r="K28" s="116"/>
      <c r="L28" s="116"/>
    </row>
    <row r="29" spans="1:13" s="31" customFormat="1" ht="18" customHeight="1" x14ac:dyDescent="0.15">
      <c r="A29" s="124"/>
      <c r="B29" s="125"/>
      <c r="C29" s="116"/>
      <c r="D29" s="160" t="s">
        <v>138</v>
      </c>
      <c r="E29" s="288"/>
      <c r="F29" s="288"/>
      <c r="G29" s="288"/>
      <c r="H29" s="123"/>
      <c r="I29" s="116"/>
      <c r="J29" s="116"/>
      <c r="K29" s="116"/>
      <c r="L29" s="116"/>
    </row>
    <row r="30" spans="1:13" s="31" customFormat="1" ht="18" customHeight="1" x14ac:dyDescent="0.15">
      <c r="A30" s="124"/>
      <c r="B30" s="125"/>
      <c r="C30" s="116"/>
      <c r="D30" s="160" t="s">
        <v>139</v>
      </c>
      <c r="E30" s="288"/>
      <c r="F30" s="288"/>
      <c r="G30" s="288"/>
      <c r="H30" s="123"/>
      <c r="I30" s="116"/>
      <c r="J30" s="116"/>
      <c r="K30" s="116"/>
      <c r="L30" s="116"/>
    </row>
    <row r="31" spans="1:13" s="31" customFormat="1" ht="18" customHeight="1" x14ac:dyDescent="0.15">
      <c r="A31" s="124"/>
      <c r="B31" s="125"/>
      <c r="C31" s="116"/>
      <c r="D31" s="160" t="s">
        <v>140</v>
      </c>
      <c r="E31" s="288"/>
      <c r="F31" s="288"/>
      <c r="G31" s="288"/>
      <c r="H31" s="123"/>
      <c r="I31" s="116"/>
      <c r="J31" s="116"/>
      <c r="K31" s="116"/>
      <c r="L31" s="116"/>
    </row>
    <row r="32" spans="1:13" s="31" customFormat="1" ht="18" customHeight="1" x14ac:dyDescent="0.15">
      <c r="A32" s="227" t="s">
        <v>36</v>
      </c>
      <c r="B32" s="228"/>
      <c r="C32" s="115">
        <f>C8</f>
        <v>2902742.5</v>
      </c>
      <c r="D32" s="126" t="s">
        <v>65</v>
      </c>
      <c r="E32" s="290">
        <f t="shared" ref="E32:F32" si="0">E18+E15+E14</f>
        <v>2902742.5</v>
      </c>
      <c r="F32" s="290">
        <f t="shared" si="0"/>
        <v>2902742.5</v>
      </c>
      <c r="G32" s="290">
        <f>G18+G15+G14</f>
        <v>2902742.5</v>
      </c>
      <c r="H32" s="115"/>
      <c r="I32" s="116"/>
      <c r="J32" s="116"/>
      <c r="K32" s="116"/>
      <c r="L32" s="116"/>
    </row>
    <row r="33" spans="1:4" s="31" customFormat="1" ht="14.25" x14ac:dyDescent="0.15">
      <c r="A33" s="34"/>
      <c r="B33" s="34"/>
      <c r="D33" s="20"/>
    </row>
    <row r="34" spans="1:4" s="31" customFormat="1" ht="14.25" x14ac:dyDescent="0.15">
      <c r="A34" s="34"/>
      <c r="B34" s="34"/>
    </row>
    <row r="35" spans="1:4" s="31" customFormat="1" ht="14.25" x14ac:dyDescent="0.15">
      <c r="A35" s="34"/>
      <c r="B35" s="34"/>
    </row>
    <row r="36" spans="1:4" s="31" customFormat="1" ht="14.25" x14ac:dyDescent="0.15">
      <c r="A36" s="34"/>
      <c r="B36" s="34"/>
    </row>
    <row r="37" spans="1:4" s="31" customFormat="1" ht="14.25" x14ac:dyDescent="0.15">
      <c r="A37" s="34"/>
      <c r="B37" s="34"/>
    </row>
    <row r="38" spans="1:4" s="31" customFormat="1" ht="14.25" x14ac:dyDescent="0.15">
      <c r="A38" s="34"/>
      <c r="B38" s="34"/>
    </row>
    <row r="39" spans="1:4" s="31" customFormat="1" ht="14.25" x14ac:dyDescent="0.15">
      <c r="A39" s="34"/>
      <c r="B39" s="34"/>
    </row>
  </sheetData>
  <mergeCells count="21">
    <mergeCell ref="A2:L2"/>
    <mergeCell ref="A3:E3"/>
    <mergeCell ref="A4:C4"/>
    <mergeCell ref="F6:K6"/>
    <mergeCell ref="E5:E7"/>
    <mergeCell ref="D5:D7"/>
    <mergeCell ref="C5:C7"/>
    <mergeCell ref="A14:B14"/>
    <mergeCell ref="A8:A13"/>
    <mergeCell ref="A24:B24"/>
    <mergeCell ref="L6:L7"/>
    <mergeCell ref="A5:B7"/>
    <mergeCell ref="A20:B20"/>
    <mergeCell ref="A21:B21"/>
    <mergeCell ref="A22:B22"/>
    <mergeCell ref="A32:B32"/>
    <mergeCell ref="A15:B15"/>
    <mergeCell ref="A16:B16"/>
    <mergeCell ref="A17:B17"/>
    <mergeCell ref="A18:B18"/>
    <mergeCell ref="A23:B23"/>
  </mergeCells>
  <phoneticPr fontId="4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Zeros="0" workbookViewId="0">
      <selection activeCell="A6" sqref="A6:XFD14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13"/>
      <c r="J1" s="8"/>
      <c r="K1" s="8"/>
      <c r="L1" s="8"/>
      <c r="M1" s="14"/>
    </row>
    <row r="2" spans="1:13" ht="21.75" customHeight="1" x14ac:dyDescent="0.15">
      <c r="A2" s="252" t="s">
        <v>66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ht="25.5" customHeight="1" x14ac:dyDescent="0.15">
      <c r="A3" s="253" t="str">
        <f>'1部门收支总体情况表'!A3:D3</f>
        <v>单位名称： 森林公安局</v>
      </c>
      <c r="B3" s="254"/>
      <c r="C3" s="254"/>
      <c r="D3" s="254"/>
      <c r="E3" s="254"/>
      <c r="F3" s="8"/>
      <c r="G3" s="9"/>
      <c r="H3" s="9"/>
      <c r="I3" s="9"/>
      <c r="J3" s="9"/>
      <c r="K3" s="9"/>
      <c r="L3" s="9"/>
      <c r="M3" s="15" t="s">
        <v>1</v>
      </c>
    </row>
    <row r="4" spans="1:13" s="1" customFormat="1" ht="25.5" customHeight="1" x14ac:dyDescent="0.15">
      <c r="A4" s="127" t="s">
        <v>39</v>
      </c>
      <c r="B4" s="128"/>
      <c r="C4" s="128"/>
      <c r="D4" s="255" t="s">
        <v>40</v>
      </c>
      <c r="E4" s="255" t="s">
        <v>41</v>
      </c>
      <c r="F4" s="255" t="s">
        <v>42</v>
      </c>
      <c r="G4" s="130" t="s">
        <v>48</v>
      </c>
      <c r="H4" s="130"/>
      <c r="I4" s="130"/>
      <c r="J4" s="131"/>
      <c r="K4" s="132" t="s">
        <v>49</v>
      </c>
      <c r="L4" s="130"/>
      <c r="M4" s="131"/>
    </row>
    <row r="5" spans="1:13" s="1" customFormat="1" ht="30.75" customHeight="1" x14ac:dyDescent="0.15">
      <c r="A5" s="133" t="s">
        <v>44</v>
      </c>
      <c r="B5" s="133" t="s">
        <v>45</v>
      </c>
      <c r="C5" s="133" t="s">
        <v>46</v>
      </c>
      <c r="D5" s="255"/>
      <c r="E5" s="255"/>
      <c r="F5" s="255"/>
      <c r="G5" s="134" t="s">
        <v>15</v>
      </c>
      <c r="H5" s="129" t="s">
        <v>50</v>
      </c>
      <c r="I5" s="135" t="s">
        <v>51</v>
      </c>
      <c r="J5" s="129" t="s">
        <v>52</v>
      </c>
      <c r="K5" s="129" t="s">
        <v>15</v>
      </c>
      <c r="L5" s="129" t="s">
        <v>53</v>
      </c>
      <c r="M5" s="129" t="s">
        <v>54</v>
      </c>
    </row>
    <row r="6" spans="1:13" s="2" customFormat="1" ht="30" customHeight="1" x14ac:dyDescent="0.15">
      <c r="A6" s="148"/>
      <c r="B6" s="148"/>
      <c r="C6" s="149"/>
      <c r="D6" s="150"/>
      <c r="E6" s="151" t="s">
        <v>7</v>
      </c>
      <c r="F6" s="152">
        <v>2902742.5</v>
      </c>
      <c r="G6" s="153">
        <v>2622742.5</v>
      </c>
      <c r="H6" s="152">
        <v>2548474</v>
      </c>
      <c r="I6" s="152">
        <v>64081.26</v>
      </c>
      <c r="J6" s="152">
        <v>10187.24</v>
      </c>
      <c r="K6" s="152">
        <v>280000</v>
      </c>
      <c r="L6" s="152">
        <v>280000</v>
      </c>
      <c r="M6" s="154"/>
    </row>
    <row r="7" spans="1:13" s="1" customFormat="1" ht="30" customHeight="1" x14ac:dyDescent="0.15">
      <c r="A7" s="148"/>
      <c r="B7" s="148"/>
      <c r="C7" s="149"/>
      <c r="D7" s="150" t="s">
        <v>144</v>
      </c>
      <c r="E7" s="151" t="s">
        <v>145</v>
      </c>
      <c r="F7" s="152">
        <v>2902742.5</v>
      </c>
      <c r="G7" s="155">
        <v>2622742.5</v>
      </c>
      <c r="H7" s="152">
        <v>2548474</v>
      </c>
      <c r="I7" s="152">
        <v>64081.26</v>
      </c>
      <c r="J7" s="152">
        <v>10187.24</v>
      </c>
      <c r="K7" s="152">
        <v>280000</v>
      </c>
      <c r="L7" s="152">
        <v>280000</v>
      </c>
      <c r="M7" s="156"/>
    </row>
    <row r="8" spans="1:13" s="1" customFormat="1" ht="30" customHeight="1" x14ac:dyDescent="0.15">
      <c r="A8" s="148"/>
      <c r="B8" s="148"/>
      <c r="C8" s="149"/>
      <c r="D8" s="150" t="s">
        <v>146</v>
      </c>
      <c r="E8" s="151" t="s">
        <v>147</v>
      </c>
      <c r="F8" s="152">
        <v>2902742.5</v>
      </c>
      <c r="G8" s="155">
        <v>2622742.5</v>
      </c>
      <c r="H8" s="152">
        <v>2548474</v>
      </c>
      <c r="I8" s="152">
        <v>64081.26</v>
      </c>
      <c r="J8" s="152">
        <v>10187.24</v>
      </c>
      <c r="K8" s="152">
        <v>280000</v>
      </c>
      <c r="L8" s="152">
        <v>280000</v>
      </c>
      <c r="M8" s="156"/>
    </row>
    <row r="9" spans="1:13" s="1" customFormat="1" ht="30" customHeight="1" x14ac:dyDescent="0.15">
      <c r="A9" s="148" t="s">
        <v>148</v>
      </c>
      <c r="B9" s="148" t="s">
        <v>60</v>
      </c>
      <c r="C9" s="149" t="s">
        <v>56</v>
      </c>
      <c r="D9" s="150" t="s">
        <v>159</v>
      </c>
      <c r="E9" s="151" t="s">
        <v>149</v>
      </c>
      <c r="F9" s="152">
        <v>10187.24</v>
      </c>
      <c r="G9" s="155">
        <v>10187.24</v>
      </c>
      <c r="H9" s="152">
        <v>0</v>
      </c>
      <c r="I9" s="152">
        <v>0</v>
      </c>
      <c r="J9" s="152">
        <v>10187.24</v>
      </c>
      <c r="K9" s="152">
        <v>0</v>
      </c>
      <c r="L9" s="152">
        <v>0</v>
      </c>
      <c r="M9" s="156"/>
    </row>
    <row r="10" spans="1:13" s="1" customFormat="1" ht="30" customHeight="1" x14ac:dyDescent="0.15">
      <c r="A10" s="148" t="s">
        <v>148</v>
      </c>
      <c r="B10" s="148" t="s">
        <v>60</v>
      </c>
      <c r="C10" s="149" t="s">
        <v>60</v>
      </c>
      <c r="D10" s="150" t="s">
        <v>159</v>
      </c>
      <c r="E10" s="151" t="s">
        <v>150</v>
      </c>
      <c r="F10" s="152">
        <v>268152</v>
      </c>
      <c r="G10" s="155">
        <v>268152</v>
      </c>
      <c r="H10" s="152">
        <v>268152</v>
      </c>
      <c r="I10" s="152">
        <v>0</v>
      </c>
      <c r="J10" s="152">
        <v>0</v>
      </c>
      <c r="K10" s="152">
        <v>0</v>
      </c>
      <c r="L10" s="152">
        <v>0</v>
      </c>
      <c r="M10" s="156"/>
    </row>
    <row r="11" spans="1:13" s="1" customFormat="1" ht="30" customHeight="1" x14ac:dyDescent="0.15">
      <c r="A11" s="148" t="s">
        <v>151</v>
      </c>
      <c r="B11" s="148" t="s">
        <v>152</v>
      </c>
      <c r="C11" s="149" t="s">
        <v>55</v>
      </c>
      <c r="D11" s="150" t="s">
        <v>159</v>
      </c>
      <c r="E11" s="151" t="s">
        <v>153</v>
      </c>
      <c r="F11" s="152">
        <v>96012</v>
      </c>
      <c r="G11" s="155">
        <v>96012</v>
      </c>
      <c r="H11" s="152">
        <v>96012</v>
      </c>
      <c r="I11" s="152">
        <v>0</v>
      </c>
      <c r="J11" s="152">
        <v>0</v>
      </c>
      <c r="K11" s="152">
        <v>0</v>
      </c>
      <c r="L11" s="152">
        <v>0</v>
      </c>
      <c r="M11" s="156"/>
    </row>
    <row r="12" spans="1:13" s="1" customFormat="1" ht="30" customHeight="1" x14ac:dyDescent="0.15">
      <c r="A12" s="148" t="s">
        <v>151</v>
      </c>
      <c r="B12" s="148" t="s">
        <v>152</v>
      </c>
      <c r="C12" s="149" t="s">
        <v>154</v>
      </c>
      <c r="D12" s="150" t="s">
        <v>159</v>
      </c>
      <c r="E12" s="151" t="s">
        <v>155</v>
      </c>
      <c r="F12" s="152">
        <v>17190</v>
      </c>
      <c r="G12" s="155">
        <v>17190</v>
      </c>
      <c r="H12" s="152">
        <v>17190</v>
      </c>
      <c r="I12" s="152">
        <v>0</v>
      </c>
      <c r="J12" s="152">
        <v>0</v>
      </c>
      <c r="K12" s="152">
        <v>0</v>
      </c>
      <c r="L12" s="152">
        <v>0</v>
      </c>
      <c r="M12" s="156"/>
    </row>
    <row r="13" spans="1:13" s="1" customFormat="1" ht="30" customHeight="1" x14ac:dyDescent="0.15">
      <c r="A13" s="148" t="s">
        <v>156</v>
      </c>
      <c r="B13" s="148" t="s">
        <v>55</v>
      </c>
      <c r="C13" s="149" t="s">
        <v>56</v>
      </c>
      <c r="D13" s="150" t="s">
        <v>159</v>
      </c>
      <c r="E13" s="151" t="s">
        <v>157</v>
      </c>
      <c r="F13" s="152">
        <v>2490601.7599999998</v>
      </c>
      <c r="G13" s="155">
        <v>2210601.7599999998</v>
      </c>
      <c r="H13" s="152">
        <v>2167120</v>
      </c>
      <c r="I13" s="152">
        <v>43481.760000000002</v>
      </c>
      <c r="J13" s="152">
        <v>0</v>
      </c>
      <c r="K13" s="152">
        <v>280000</v>
      </c>
      <c r="L13" s="152">
        <v>280000</v>
      </c>
      <c r="M13" s="156"/>
    </row>
    <row r="14" spans="1:13" s="1" customFormat="1" ht="30" customHeight="1" x14ac:dyDescent="0.15">
      <c r="A14" s="148" t="s">
        <v>156</v>
      </c>
      <c r="B14" s="148" t="s">
        <v>55</v>
      </c>
      <c r="C14" s="149" t="s">
        <v>71</v>
      </c>
      <c r="D14" s="150" t="s">
        <v>159</v>
      </c>
      <c r="E14" s="151" t="s">
        <v>158</v>
      </c>
      <c r="F14" s="152">
        <v>20599.5</v>
      </c>
      <c r="G14" s="155">
        <v>20599.5</v>
      </c>
      <c r="H14" s="152">
        <v>0</v>
      </c>
      <c r="I14" s="152">
        <v>20599.5</v>
      </c>
      <c r="J14" s="152">
        <v>0</v>
      </c>
      <c r="K14" s="152">
        <v>0</v>
      </c>
      <c r="L14" s="152"/>
      <c r="M14" s="156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" right="0" top="0.98402777777777795" bottom="0.39305555555555599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6" sqref="D6:E43"/>
    </sheetView>
  </sheetViews>
  <sheetFormatPr defaultRowHeight="13.5" x14ac:dyDescent="0.15"/>
  <cols>
    <col min="1" max="1" width="7.25" style="28" customWidth="1"/>
    <col min="2" max="2" width="6.5" style="28" customWidth="1"/>
    <col min="3" max="3" width="29.5" style="28" customWidth="1"/>
    <col min="4" max="4" width="16.75" style="28" customWidth="1"/>
    <col min="5" max="5" width="17.625" style="28" customWidth="1"/>
    <col min="6" max="6" width="13.875" style="28" bestFit="1" customWidth="1"/>
    <col min="7" max="8" width="10.5" style="28" bestFit="1" customWidth="1"/>
    <col min="9" max="9" width="11.625" style="28" bestFit="1" customWidth="1"/>
    <col min="10" max="16384" width="9" style="28"/>
  </cols>
  <sheetData>
    <row r="1" spans="1:5" ht="21.75" customHeight="1" x14ac:dyDescent="0.15">
      <c r="E1" s="29"/>
    </row>
    <row r="2" spans="1:5" ht="25.5" x14ac:dyDescent="0.15">
      <c r="A2" s="256" t="s">
        <v>67</v>
      </c>
      <c r="B2" s="256"/>
      <c r="C2" s="256"/>
      <c r="D2" s="256"/>
      <c r="E2" s="256"/>
    </row>
    <row r="3" spans="1:5" x14ac:dyDescent="0.15">
      <c r="A3" s="30" t="str">
        <f>'1部门收支总体情况表'!A3:D3</f>
        <v>单位名称： 森林公安局</v>
      </c>
      <c r="B3" s="30"/>
      <c r="C3" s="30"/>
      <c r="D3" s="30"/>
      <c r="E3" s="29" t="s">
        <v>1</v>
      </c>
    </row>
    <row r="4" spans="1:5" ht="28.5" customHeight="1" x14ac:dyDescent="0.15">
      <c r="A4" s="257" t="s">
        <v>39</v>
      </c>
      <c r="B4" s="258"/>
      <c r="C4" s="259" t="s">
        <v>68</v>
      </c>
      <c r="D4" s="257" t="s">
        <v>10</v>
      </c>
      <c r="E4" s="258"/>
    </row>
    <row r="5" spans="1:5" ht="28.5" customHeight="1" x14ac:dyDescent="0.15">
      <c r="A5" s="139" t="s">
        <v>44</v>
      </c>
      <c r="B5" s="139" t="s">
        <v>45</v>
      </c>
      <c r="C5" s="260"/>
      <c r="D5" s="139" t="s">
        <v>15</v>
      </c>
      <c r="E5" s="139" t="s">
        <v>16</v>
      </c>
    </row>
    <row r="6" spans="1:5" ht="18.75" customHeight="1" x14ac:dyDescent="0.15">
      <c r="A6" s="139"/>
      <c r="B6" s="139"/>
      <c r="C6" s="140" t="s">
        <v>7</v>
      </c>
      <c r="D6" s="173">
        <f>D7+D16+D38</f>
        <v>2622742.5</v>
      </c>
      <c r="E6" s="173">
        <f>E7+E16+E38</f>
        <v>2622742.5</v>
      </c>
    </row>
    <row r="7" spans="1:5" ht="18.75" customHeight="1" x14ac:dyDescent="0.15">
      <c r="A7" s="144">
        <v>301</v>
      </c>
      <c r="B7" s="144"/>
      <c r="C7" s="140" t="s">
        <v>50</v>
      </c>
      <c r="D7" s="173">
        <f>D8+D9+D10+D11+D12+D13+D14+D15</f>
        <v>2543074</v>
      </c>
      <c r="E7" s="173">
        <f>E8+E9+E10+E11+E12+E13+E14+E15</f>
        <v>2543074</v>
      </c>
    </row>
    <row r="8" spans="1:5" ht="18.75" customHeight="1" x14ac:dyDescent="0.15">
      <c r="A8" s="144">
        <v>301</v>
      </c>
      <c r="B8" s="144" t="s">
        <v>56</v>
      </c>
      <c r="C8" s="140" t="s">
        <v>69</v>
      </c>
      <c r="D8" s="174">
        <v>823980</v>
      </c>
      <c r="E8" s="174">
        <v>823980</v>
      </c>
    </row>
    <row r="9" spans="1:5" ht="18.75" customHeight="1" x14ac:dyDescent="0.15">
      <c r="A9" s="144">
        <v>301</v>
      </c>
      <c r="B9" s="144" t="s">
        <v>55</v>
      </c>
      <c r="C9" s="140" t="s">
        <v>70</v>
      </c>
      <c r="D9" s="174">
        <v>365280</v>
      </c>
      <c r="E9" s="174">
        <v>365280</v>
      </c>
    </row>
    <row r="10" spans="1:5" ht="18.75" customHeight="1" x14ac:dyDescent="0.15">
      <c r="A10" s="144">
        <v>301</v>
      </c>
      <c r="B10" s="144" t="s">
        <v>71</v>
      </c>
      <c r="C10" s="140" t="s">
        <v>72</v>
      </c>
      <c r="D10" s="174"/>
      <c r="E10" s="174"/>
    </row>
    <row r="11" spans="1:5" ht="18.75" customHeight="1" x14ac:dyDescent="0.15">
      <c r="A11" s="144">
        <v>301</v>
      </c>
      <c r="B11" s="144" t="s">
        <v>57</v>
      </c>
      <c r="C11" s="140" t="s">
        <v>73</v>
      </c>
      <c r="D11" s="173">
        <v>111252</v>
      </c>
      <c r="E11" s="173">
        <v>111252</v>
      </c>
    </row>
    <row r="12" spans="1:5" ht="18.75" customHeight="1" x14ac:dyDescent="0.15">
      <c r="A12" s="144">
        <v>301</v>
      </c>
      <c r="B12" s="144" t="s">
        <v>74</v>
      </c>
      <c r="C12" s="140" t="s">
        <v>75</v>
      </c>
      <c r="D12" s="174">
        <v>95424</v>
      </c>
      <c r="E12" s="174">
        <v>95424</v>
      </c>
    </row>
    <row r="13" spans="1:5" ht="20.25" customHeight="1" x14ac:dyDescent="0.15">
      <c r="A13" s="144">
        <v>301</v>
      </c>
      <c r="B13" s="144" t="s">
        <v>59</v>
      </c>
      <c r="C13" s="140" t="s">
        <v>76</v>
      </c>
      <c r="D13" s="174">
        <v>268152</v>
      </c>
      <c r="E13" s="174">
        <v>268152</v>
      </c>
    </row>
    <row r="14" spans="1:5" ht="18.75" customHeight="1" x14ac:dyDescent="0.15">
      <c r="A14" s="144">
        <v>301</v>
      </c>
      <c r="B14" s="144" t="s">
        <v>77</v>
      </c>
      <c r="C14" s="140" t="s">
        <v>78</v>
      </c>
      <c r="D14" s="173"/>
      <c r="E14" s="173"/>
    </row>
    <row r="15" spans="1:5" ht="18.75" customHeight="1" x14ac:dyDescent="0.15">
      <c r="A15" s="144">
        <v>301</v>
      </c>
      <c r="B15" s="144">
        <v>99</v>
      </c>
      <c r="C15" s="140" t="s">
        <v>79</v>
      </c>
      <c r="D15" s="174">
        <v>878986</v>
      </c>
      <c r="E15" s="174">
        <v>878986</v>
      </c>
    </row>
    <row r="16" spans="1:5" ht="18.75" customHeight="1" x14ac:dyDescent="0.15">
      <c r="A16" s="144">
        <v>302</v>
      </c>
      <c r="B16" s="144"/>
      <c r="C16" s="140" t="s">
        <v>51</v>
      </c>
      <c r="D16" s="173">
        <f>D17+D33+D34</f>
        <v>64081.26</v>
      </c>
      <c r="E16" s="173">
        <f>E17+E33+E34</f>
        <v>64081.26</v>
      </c>
    </row>
    <row r="17" spans="1:5" ht="18.75" customHeight="1" x14ac:dyDescent="0.15">
      <c r="A17" s="144">
        <v>302</v>
      </c>
      <c r="B17" s="144" t="s">
        <v>56</v>
      </c>
      <c r="C17" s="140" t="s">
        <v>80</v>
      </c>
      <c r="D17" s="174">
        <v>27600</v>
      </c>
      <c r="E17" s="174">
        <v>27600</v>
      </c>
    </row>
    <row r="18" spans="1:5" ht="18.75" customHeight="1" x14ac:dyDescent="0.15">
      <c r="A18" s="144">
        <v>302</v>
      </c>
      <c r="B18" s="144" t="s">
        <v>55</v>
      </c>
      <c r="C18" s="140" t="s">
        <v>81</v>
      </c>
      <c r="D18" s="173"/>
      <c r="E18" s="173"/>
    </row>
    <row r="19" spans="1:5" ht="18.75" customHeight="1" x14ac:dyDescent="0.15">
      <c r="A19" s="144">
        <v>302</v>
      </c>
      <c r="B19" s="144" t="s">
        <v>57</v>
      </c>
      <c r="C19" s="140" t="s">
        <v>82</v>
      </c>
      <c r="D19" s="173"/>
      <c r="E19" s="173"/>
    </row>
    <row r="20" spans="1:5" ht="18.75" customHeight="1" x14ac:dyDescent="0.15">
      <c r="A20" s="144">
        <v>302</v>
      </c>
      <c r="B20" s="144" t="s">
        <v>60</v>
      </c>
      <c r="C20" s="140" t="s">
        <v>83</v>
      </c>
      <c r="D20" s="173"/>
      <c r="E20" s="173"/>
    </row>
    <row r="21" spans="1:5" ht="18.75" customHeight="1" x14ac:dyDescent="0.15">
      <c r="A21" s="144">
        <v>302</v>
      </c>
      <c r="B21" s="144" t="s">
        <v>58</v>
      </c>
      <c r="C21" s="140" t="s">
        <v>84</v>
      </c>
      <c r="D21" s="173"/>
      <c r="E21" s="173"/>
    </row>
    <row r="22" spans="1:5" ht="18.75" customHeight="1" x14ac:dyDescent="0.15">
      <c r="A22" s="144">
        <v>302</v>
      </c>
      <c r="B22" s="144" t="s">
        <v>74</v>
      </c>
      <c r="C22" s="140" t="s">
        <v>85</v>
      </c>
      <c r="D22" s="173"/>
      <c r="E22" s="173"/>
    </row>
    <row r="23" spans="1:5" ht="18.75" customHeight="1" x14ac:dyDescent="0.15">
      <c r="A23" s="144">
        <v>302</v>
      </c>
      <c r="B23" s="144" t="s">
        <v>59</v>
      </c>
      <c r="C23" s="140" t="s">
        <v>86</v>
      </c>
      <c r="D23" s="173"/>
      <c r="E23" s="173"/>
    </row>
    <row r="24" spans="1:5" ht="18.75" customHeight="1" x14ac:dyDescent="0.15">
      <c r="A24" s="144">
        <v>302</v>
      </c>
      <c r="B24" s="144" t="s">
        <v>77</v>
      </c>
      <c r="C24" s="140" t="s">
        <v>87</v>
      </c>
      <c r="D24" s="173"/>
      <c r="E24" s="173"/>
    </row>
    <row r="25" spans="1:5" ht="18.75" customHeight="1" x14ac:dyDescent="0.15">
      <c r="A25" s="144">
        <v>302</v>
      </c>
      <c r="B25" s="144">
        <v>11</v>
      </c>
      <c r="C25" s="140" t="s">
        <v>88</v>
      </c>
      <c r="D25" s="173"/>
      <c r="E25" s="173"/>
    </row>
    <row r="26" spans="1:5" ht="18.75" customHeight="1" x14ac:dyDescent="0.15">
      <c r="A26" s="144">
        <v>302</v>
      </c>
      <c r="B26" s="144">
        <v>12</v>
      </c>
      <c r="C26" s="140" t="s">
        <v>89</v>
      </c>
      <c r="D26" s="173"/>
      <c r="E26" s="173"/>
    </row>
    <row r="27" spans="1:5" ht="18.75" customHeight="1" x14ac:dyDescent="0.15">
      <c r="A27" s="144">
        <v>302</v>
      </c>
      <c r="B27" s="144">
        <v>13</v>
      </c>
      <c r="C27" s="140" t="s">
        <v>90</v>
      </c>
      <c r="D27" s="173"/>
      <c r="E27" s="173"/>
    </row>
    <row r="28" spans="1:5" ht="18.75" customHeight="1" x14ac:dyDescent="0.15">
      <c r="A28" s="144">
        <v>302</v>
      </c>
      <c r="B28" s="144">
        <v>14</v>
      </c>
      <c r="C28" s="140" t="s">
        <v>91</v>
      </c>
      <c r="D28" s="173"/>
      <c r="E28" s="173"/>
    </row>
    <row r="29" spans="1:5" ht="18.75" customHeight="1" x14ac:dyDescent="0.15">
      <c r="A29" s="144">
        <v>302</v>
      </c>
      <c r="B29" s="144">
        <v>15</v>
      </c>
      <c r="C29" s="140" t="s">
        <v>92</v>
      </c>
      <c r="D29" s="173"/>
      <c r="E29" s="173"/>
    </row>
    <row r="30" spans="1:5" ht="18.75" customHeight="1" x14ac:dyDescent="0.15">
      <c r="A30" s="144">
        <v>302</v>
      </c>
      <c r="B30" s="144">
        <v>16</v>
      </c>
      <c r="C30" s="140" t="s">
        <v>93</v>
      </c>
      <c r="D30" s="173"/>
      <c r="E30" s="173"/>
    </row>
    <row r="31" spans="1:5" ht="18.75" customHeight="1" x14ac:dyDescent="0.15">
      <c r="A31" s="144">
        <v>302</v>
      </c>
      <c r="B31" s="144">
        <v>17</v>
      </c>
      <c r="C31" s="140" t="s">
        <v>94</v>
      </c>
      <c r="D31" s="173"/>
      <c r="E31" s="173"/>
    </row>
    <row r="32" spans="1:5" ht="18.75" customHeight="1" x14ac:dyDescent="0.15">
      <c r="A32" s="144">
        <v>302</v>
      </c>
      <c r="B32" s="144">
        <v>26</v>
      </c>
      <c r="C32" s="140" t="s">
        <v>95</v>
      </c>
      <c r="D32" s="173"/>
      <c r="E32" s="173"/>
    </row>
    <row r="33" spans="1:5" ht="18.75" customHeight="1" x14ac:dyDescent="0.15">
      <c r="A33" s="144">
        <v>302</v>
      </c>
      <c r="B33" s="144">
        <v>28</v>
      </c>
      <c r="C33" s="140" t="s">
        <v>96</v>
      </c>
      <c r="D33" s="174">
        <v>15881.76</v>
      </c>
      <c r="E33" s="174">
        <v>15881.76</v>
      </c>
    </row>
    <row r="34" spans="1:5" ht="18.75" customHeight="1" x14ac:dyDescent="0.15">
      <c r="A34" s="144">
        <v>302</v>
      </c>
      <c r="B34" s="144">
        <v>29</v>
      </c>
      <c r="C34" s="140" t="s">
        <v>97</v>
      </c>
      <c r="D34" s="174">
        <v>20599.5</v>
      </c>
      <c r="E34" s="174">
        <v>20599.5</v>
      </c>
    </row>
    <row r="35" spans="1:5" ht="18.75" customHeight="1" x14ac:dyDescent="0.15">
      <c r="A35" s="144">
        <v>302</v>
      </c>
      <c r="B35" s="144">
        <v>31</v>
      </c>
      <c r="C35" s="140" t="s">
        <v>98</v>
      </c>
      <c r="D35" s="173"/>
      <c r="E35" s="173"/>
    </row>
    <row r="36" spans="1:5" ht="18.75" customHeight="1" x14ac:dyDescent="0.15">
      <c r="A36" s="144">
        <v>302</v>
      </c>
      <c r="B36" s="144">
        <v>39</v>
      </c>
      <c r="C36" s="140" t="s">
        <v>99</v>
      </c>
      <c r="D36" s="173"/>
      <c r="E36" s="173"/>
    </row>
    <row r="37" spans="1:5" ht="18.75" customHeight="1" x14ac:dyDescent="0.15">
      <c r="A37" s="144">
        <v>302</v>
      </c>
      <c r="B37" s="144">
        <v>99</v>
      </c>
      <c r="C37" s="140" t="s">
        <v>100</v>
      </c>
      <c r="D37" s="173"/>
      <c r="E37" s="173"/>
    </row>
    <row r="38" spans="1:5" ht="18.75" customHeight="1" x14ac:dyDescent="0.15">
      <c r="A38" s="144">
        <v>303</v>
      </c>
      <c r="B38" s="144"/>
      <c r="C38" s="140" t="s">
        <v>52</v>
      </c>
      <c r="D38" s="173">
        <f>+D42+D43</f>
        <v>15587.24</v>
      </c>
      <c r="E38" s="173">
        <f>+E42+E43</f>
        <v>15587.24</v>
      </c>
    </row>
    <row r="39" spans="1:5" ht="18.75" customHeight="1" x14ac:dyDescent="0.15">
      <c r="A39" s="144">
        <v>303</v>
      </c>
      <c r="B39" s="144" t="s">
        <v>56</v>
      </c>
      <c r="C39" s="140" t="s">
        <v>101</v>
      </c>
      <c r="D39" s="174"/>
      <c r="E39" s="174"/>
    </row>
    <row r="40" spans="1:5" ht="18.75" customHeight="1" x14ac:dyDescent="0.15">
      <c r="A40" s="144">
        <v>303</v>
      </c>
      <c r="B40" s="144" t="s">
        <v>55</v>
      </c>
      <c r="C40" s="140" t="s">
        <v>102</v>
      </c>
      <c r="D40" s="173"/>
      <c r="E40" s="173"/>
    </row>
    <row r="41" spans="1:5" ht="18.75" customHeight="1" x14ac:dyDescent="0.15">
      <c r="A41" s="144">
        <v>303</v>
      </c>
      <c r="B41" s="144">
        <v>11</v>
      </c>
      <c r="C41" s="140" t="s">
        <v>103</v>
      </c>
      <c r="D41" s="173"/>
      <c r="E41" s="173"/>
    </row>
    <row r="42" spans="1:5" ht="18.75" customHeight="1" x14ac:dyDescent="0.15">
      <c r="A42" s="144">
        <v>303</v>
      </c>
      <c r="B42" s="144">
        <v>14</v>
      </c>
      <c r="C42" s="140" t="s">
        <v>104</v>
      </c>
      <c r="D42" s="174">
        <v>6000</v>
      </c>
      <c r="E42" s="174">
        <v>6000</v>
      </c>
    </row>
    <row r="43" spans="1:5" ht="20.25" customHeight="1" x14ac:dyDescent="0.15">
      <c r="A43" s="144">
        <v>303</v>
      </c>
      <c r="B43" s="144">
        <v>99</v>
      </c>
      <c r="C43" s="140" t="s">
        <v>105</v>
      </c>
      <c r="D43" s="174">
        <v>9587.24</v>
      </c>
      <c r="E43" s="174">
        <v>9587.24</v>
      </c>
    </row>
  </sheetData>
  <mergeCells count="4">
    <mergeCell ref="A2:E2"/>
    <mergeCell ref="A4:B4"/>
    <mergeCell ref="D4:E4"/>
    <mergeCell ref="C4:C5"/>
  </mergeCells>
  <phoneticPr fontId="4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C10" sqref="C10"/>
    </sheetView>
  </sheetViews>
  <sheetFormatPr defaultRowHeight="14.25" x14ac:dyDescent="0.15"/>
  <cols>
    <col min="1" max="1" width="35.75" style="20" customWidth="1"/>
    <col min="2" max="2" width="21.375" style="20" customWidth="1"/>
    <col min="3" max="3" width="20.875" style="20" customWidth="1"/>
    <col min="4" max="4" width="12.375" style="20" customWidth="1"/>
    <col min="5" max="5" width="27" style="20" customWidth="1"/>
    <col min="6" max="16384" width="9" style="20"/>
  </cols>
  <sheetData>
    <row r="1" spans="1:5" ht="14.25" customHeight="1" x14ac:dyDescent="0.15">
      <c r="D1" s="21"/>
    </row>
    <row r="2" spans="1:5" s="18" customFormat="1" ht="45" customHeight="1" x14ac:dyDescent="0.15">
      <c r="A2" s="261" t="s">
        <v>106</v>
      </c>
      <c r="B2" s="261"/>
      <c r="C2" s="261"/>
      <c r="D2" s="261"/>
      <c r="E2" s="22"/>
    </row>
    <row r="3" spans="1:5" ht="18.75" customHeight="1" x14ac:dyDescent="0.15">
      <c r="A3" s="161" t="str">
        <f>'1部门收支总体情况表'!A3:D3</f>
        <v>单位名称： 森林公安局</v>
      </c>
      <c r="B3" s="23"/>
      <c r="C3" s="23"/>
      <c r="D3" s="24" t="s">
        <v>117</v>
      </c>
    </row>
    <row r="4" spans="1:5" s="19" customFormat="1" ht="30" customHeight="1" x14ac:dyDescent="0.15">
      <c r="A4" s="25" t="s">
        <v>107</v>
      </c>
      <c r="B4" s="165" t="s">
        <v>141</v>
      </c>
      <c r="C4" s="165" t="s">
        <v>142</v>
      </c>
      <c r="D4" s="26" t="s">
        <v>108</v>
      </c>
      <c r="E4" s="20"/>
    </row>
    <row r="5" spans="1:5" s="19" customFormat="1" ht="30" customHeight="1" x14ac:dyDescent="0.15">
      <c r="A5" s="25" t="s">
        <v>42</v>
      </c>
      <c r="B5" s="145">
        <f>B7+B8</f>
        <v>11.113999999999999</v>
      </c>
      <c r="C5" s="145">
        <f>C7+C8</f>
        <v>11.105</v>
      </c>
      <c r="D5" s="158">
        <f t="shared" ref="D5:D6" si="0">(C5-B5)/B5</f>
        <v>-8.0978945474163811E-4</v>
      </c>
      <c r="E5" s="20"/>
    </row>
    <row r="6" spans="1:5" s="19" customFormat="1" ht="30" customHeight="1" x14ac:dyDescent="0.15">
      <c r="A6" s="27" t="s">
        <v>109</v>
      </c>
      <c r="B6" s="145"/>
      <c r="C6" s="145"/>
      <c r="D6" s="158" t="e">
        <f t="shared" si="0"/>
        <v>#DIV/0!</v>
      </c>
      <c r="E6" s="20"/>
    </row>
    <row r="7" spans="1:5" s="19" customFormat="1" ht="30" customHeight="1" x14ac:dyDescent="0.15">
      <c r="A7" s="27" t="s">
        <v>110</v>
      </c>
      <c r="B7" s="145">
        <v>0.04</v>
      </c>
      <c r="C7" s="145">
        <v>3.5000000000000003E-2</v>
      </c>
      <c r="D7" s="158">
        <f>(C7-B7)/B7</f>
        <v>-0.12499999999999993</v>
      </c>
      <c r="E7" s="20"/>
    </row>
    <row r="8" spans="1:5" s="19" customFormat="1" ht="30" customHeight="1" x14ac:dyDescent="0.15">
      <c r="A8" s="27" t="s">
        <v>111</v>
      </c>
      <c r="B8" s="145">
        <f>B9+B10</f>
        <v>11.074</v>
      </c>
      <c r="C8" s="145">
        <f>C9+C10</f>
        <v>11.07</v>
      </c>
      <c r="D8" s="158">
        <f t="shared" ref="D8:D10" si="1">(C8-B8)/B8</f>
        <v>-3.6120642947440486E-4</v>
      </c>
      <c r="E8" s="20"/>
    </row>
    <row r="9" spans="1:5" s="19" customFormat="1" ht="30" customHeight="1" x14ac:dyDescent="0.15">
      <c r="A9" s="27" t="s">
        <v>112</v>
      </c>
      <c r="B9" s="145">
        <v>11.074</v>
      </c>
      <c r="C9" s="145">
        <v>11.07</v>
      </c>
      <c r="D9" s="158">
        <f t="shared" si="1"/>
        <v>-3.6120642947440486E-4</v>
      </c>
      <c r="E9" s="20"/>
    </row>
    <row r="10" spans="1:5" s="19" customFormat="1" ht="30" customHeight="1" x14ac:dyDescent="0.15">
      <c r="A10" s="27" t="s">
        <v>113</v>
      </c>
      <c r="B10" s="145"/>
      <c r="C10" s="145"/>
      <c r="D10" s="158" t="e">
        <f t="shared" si="1"/>
        <v>#DIV/0!</v>
      </c>
      <c r="E10" s="20"/>
    </row>
    <row r="11" spans="1:5" s="19" customFormat="1" ht="85.5" customHeight="1" x14ac:dyDescent="0.15">
      <c r="A11" s="262" t="s">
        <v>114</v>
      </c>
      <c r="B11" s="262"/>
      <c r="C11" s="262"/>
      <c r="D11" s="262"/>
      <c r="E11" s="20"/>
    </row>
    <row r="12" spans="1:5" s="19" customFormat="1" x14ac:dyDescent="0.15">
      <c r="A12" s="20"/>
      <c r="B12" s="20"/>
      <c r="C12" s="20"/>
      <c r="D12" s="20"/>
      <c r="E12" s="20"/>
    </row>
    <row r="13" spans="1:5" s="19" customFormat="1" x14ac:dyDescent="0.15">
      <c r="A13" s="20"/>
      <c r="B13" s="20"/>
      <c r="C13" s="20"/>
      <c r="D13" s="20"/>
      <c r="E13" s="20"/>
    </row>
    <row r="14" spans="1:5" s="19" customFormat="1" x14ac:dyDescent="0.15">
      <c r="A14" s="20"/>
      <c r="B14" s="20"/>
      <c r="C14" s="20"/>
      <c r="D14" s="20"/>
      <c r="E14" s="20"/>
    </row>
    <row r="15" spans="1:5" s="19" customFormat="1" x14ac:dyDescent="0.15">
      <c r="A15" s="20"/>
      <c r="B15" s="20"/>
      <c r="C15" s="20"/>
      <c r="D15" s="20"/>
      <c r="E15" s="20"/>
    </row>
    <row r="16" spans="1:5" s="19" customFormat="1" x14ac:dyDescent="0.15">
      <c r="A16" s="20"/>
      <c r="B16" s="20"/>
      <c r="C16" s="20"/>
      <c r="D16" s="20"/>
      <c r="E16" s="20"/>
    </row>
    <row r="17" s="19" customFormat="1" x14ac:dyDescent="0.15"/>
    <row r="18" s="19" customFormat="1" x14ac:dyDescent="0.15"/>
    <row r="19" s="19" customFormat="1" x14ac:dyDescent="0.15"/>
    <row r="20" s="19" customFormat="1" x14ac:dyDescent="0.15"/>
    <row r="21" s="19" customFormat="1" x14ac:dyDescent="0.15"/>
    <row r="22" s="19" customFormat="1" x14ac:dyDescent="0.15"/>
    <row r="23" s="19" customFormat="1" x14ac:dyDescent="0.15"/>
    <row r="24" s="19" customFormat="1" x14ac:dyDescent="0.15"/>
    <row r="25" s="19" customFormat="1" x14ac:dyDescent="0.15"/>
    <row r="26" s="19" customFormat="1" x14ac:dyDescent="0.15"/>
    <row r="27" s="19" customFormat="1" x14ac:dyDescent="0.15"/>
    <row r="28" s="19" customFormat="1" x14ac:dyDescent="0.15"/>
    <row r="29" s="19" customFormat="1" x14ac:dyDescent="0.15"/>
    <row r="30" s="19" customFormat="1" x14ac:dyDescent="0.15"/>
    <row r="31" s="19" customFormat="1" x14ac:dyDescent="0.15"/>
    <row r="32" s="19" customFormat="1" x14ac:dyDescent="0.15"/>
    <row r="33" s="19" customFormat="1" x14ac:dyDescent="0.15"/>
    <row r="34" s="19" customFormat="1" x14ac:dyDescent="0.15"/>
    <row r="35" s="19" customFormat="1" x14ac:dyDescent="0.15"/>
  </sheetData>
  <mergeCells count="2">
    <mergeCell ref="A2:D2"/>
    <mergeCell ref="A11:D11"/>
  </mergeCells>
  <phoneticPr fontId="4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workbookViewId="0">
      <selection activeCell="E17" sqref="E17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13"/>
      <c r="J1" s="8"/>
      <c r="K1" s="8"/>
      <c r="L1" s="8"/>
      <c r="M1" s="1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52" t="s">
        <v>115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53" t="str">
        <f>'1部门收支总体情况表'!A3:D3</f>
        <v>单位名称： 森林公安局</v>
      </c>
      <c r="B3" s="254"/>
      <c r="C3" s="254"/>
      <c r="D3" s="254"/>
      <c r="E3" s="254"/>
      <c r="F3" s="8"/>
      <c r="G3" s="9"/>
      <c r="H3" s="9"/>
      <c r="I3" s="9"/>
      <c r="J3" s="9"/>
      <c r="K3" s="9"/>
      <c r="L3" s="9"/>
      <c r="M3" s="15" t="s">
        <v>116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27" t="s">
        <v>39</v>
      </c>
      <c r="B4" s="128"/>
      <c r="C4" s="128"/>
      <c r="D4" s="255" t="s">
        <v>40</v>
      </c>
      <c r="E4" s="255" t="s">
        <v>41</v>
      </c>
      <c r="F4" s="255" t="s">
        <v>42</v>
      </c>
      <c r="G4" s="130" t="s">
        <v>48</v>
      </c>
      <c r="H4" s="130"/>
      <c r="I4" s="130"/>
      <c r="J4" s="131"/>
      <c r="K4" s="132" t="s">
        <v>49</v>
      </c>
      <c r="L4" s="130"/>
      <c r="M4" s="131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33" t="s">
        <v>44</v>
      </c>
      <c r="B5" s="133" t="s">
        <v>45</v>
      </c>
      <c r="C5" s="133" t="s">
        <v>46</v>
      </c>
      <c r="D5" s="255"/>
      <c r="E5" s="255"/>
      <c r="F5" s="255"/>
      <c r="G5" s="134" t="s">
        <v>15</v>
      </c>
      <c r="H5" s="129" t="s">
        <v>50</v>
      </c>
      <c r="I5" s="135" t="s">
        <v>51</v>
      </c>
      <c r="J5" s="129" t="s">
        <v>52</v>
      </c>
      <c r="K5" s="129" t="s">
        <v>15</v>
      </c>
      <c r="L5" s="129" t="s">
        <v>53</v>
      </c>
      <c r="M5" s="129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 x14ac:dyDescent="0.15">
      <c r="A6" s="133"/>
      <c r="B6" s="133"/>
      <c r="C6" s="133"/>
      <c r="D6" s="136"/>
      <c r="E6" s="137" t="s">
        <v>7</v>
      </c>
      <c r="F6" s="133"/>
      <c r="G6" s="133"/>
      <c r="H6" s="133"/>
      <c r="I6" s="133"/>
      <c r="J6" s="133"/>
      <c r="K6" s="133"/>
      <c r="L6" s="133"/>
      <c r="M6" s="133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 x14ac:dyDescent="0.15">
      <c r="A7" s="129"/>
      <c r="B7" s="129"/>
      <c r="C7" s="129"/>
      <c r="D7" s="136"/>
      <c r="E7" s="137"/>
      <c r="F7" s="138"/>
      <c r="G7" s="138"/>
      <c r="H7" s="138"/>
      <c r="I7" s="138"/>
      <c r="J7" s="138"/>
      <c r="K7" s="138"/>
      <c r="L7" s="138"/>
      <c r="M7" s="138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</row>
    <row r="8" spans="1:245" s="1" customFormat="1" ht="25.5" customHeight="1" x14ac:dyDescent="0.15">
      <c r="A8" s="141"/>
      <c r="B8" s="141"/>
      <c r="C8" s="142"/>
      <c r="D8" s="141"/>
      <c r="E8" s="141"/>
      <c r="F8" s="141"/>
      <c r="G8" s="141"/>
      <c r="H8" s="141"/>
      <c r="I8" s="141"/>
      <c r="J8" s="141"/>
      <c r="K8" s="142"/>
      <c r="L8" s="141"/>
      <c r="M8" s="141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 x14ac:dyDescent="0.15">
      <c r="A9" s="141"/>
      <c r="B9" s="141"/>
      <c r="C9" s="141"/>
      <c r="D9" s="141"/>
      <c r="E9" s="141"/>
      <c r="F9" s="141"/>
      <c r="G9" s="141"/>
      <c r="H9" s="142"/>
      <c r="I9" s="142"/>
      <c r="J9" s="142"/>
      <c r="K9" s="142"/>
      <c r="L9" s="142"/>
      <c r="M9" s="14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142"/>
      <c r="B10" s="141"/>
      <c r="C10" s="141"/>
      <c r="D10" s="141"/>
      <c r="E10" s="141"/>
      <c r="F10" s="141"/>
      <c r="G10" s="141"/>
      <c r="H10" s="141"/>
      <c r="I10" s="142"/>
      <c r="J10" s="142"/>
      <c r="K10" s="142"/>
      <c r="L10" s="142"/>
      <c r="M10" s="14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142"/>
      <c r="B11" s="142"/>
      <c r="C11" s="142"/>
      <c r="D11" s="141"/>
      <c r="E11" s="141"/>
      <c r="F11" s="141"/>
      <c r="G11" s="141"/>
      <c r="H11" s="141"/>
      <c r="I11" s="142"/>
      <c r="J11" s="142"/>
      <c r="K11" s="142"/>
      <c r="L11" s="142"/>
      <c r="M11" s="14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142"/>
      <c r="B12" s="142"/>
      <c r="C12" s="142"/>
      <c r="D12" s="142"/>
      <c r="E12" s="141"/>
      <c r="F12" s="142"/>
      <c r="G12" s="141"/>
      <c r="H12" s="141"/>
      <c r="I12" s="142"/>
      <c r="J12" s="142"/>
      <c r="K12" s="142"/>
      <c r="L12" s="142"/>
      <c r="M12" s="14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142"/>
      <c r="B13" s="142"/>
      <c r="C13" s="142"/>
      <c r="D13" s="142"/>
      <c r="E13" s="142"/>
      <c r="F13" s="142"/>
      <c r="G13" s="142"/>
      <c r="H13" s="141"/>
      <c r="I13" s="142"/>
      <c r="J13" s="142"/>
      <c r="K13" s="142"/>
      <c r="L13" s="142"/>
      <c r="M13" s="14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dcterms:created xsi:type="dcterms:W3CDTF">2017-04-01T09:41:27Z</dcterms:created>
  <dcterms:modified xsi:type="dcterms:W3CDTF">2019-05-15T08:13:17Z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2052-9.1.0.4167</vt:lpwstr>
  </property>
</Properties>
</file>