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Sheet1!$A$3:$H$123</definedName>
    <definedName name="_xlnm.Print_Titles" localSheetId="0">Sheet1!$1:$2</definedName>
    <definedName name="项目分类">[1]项目明细分类表!$A$11:$A$14</definedName>
  </definedNames>
  <calcPr calcId="144525" concurrentCalc="0"/>
</workbook>
</file>

<file path=xl/sharedStrings.xml><?xml version="1.0" encoding="utf-8"?>
<sst xmlns="http://schemas.openxmlformats.org/spreadsheetml/2006/main" count="214">
  <si>
    <t>伊川县2018年第四批扶贫项目资金分配表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</si>
  <si>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</si>
  <si>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</si>
  <si>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</si>
  <si>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</si>
  <si>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</si>
  <si>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</si>
  <si>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</si>
  <si>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第四批扶贫项目资金合计</t>
  </si>
  <si>
    <t>卫计委小计</t>
  </si>
  <si>
    <t>卫计委</t>
  </si>
  <si>
    <t>社保股</t>
  </si>
  <si>
    <t>伊川县</t>
  </si>
  <si>
    <t>2017年16—64岁贫困人口健康体检</t>
  </si>
  <si>
    <t>教体局小计</t>
  </si>
  <si>
    <t>3</t>
  </si>
  <si>
    <t>教体局</t>
  </si>
  <si>
    <t>教科文股</t>
  </si>
  <si>
    <t xml:space="preserve">   1.学前教育建档立卡学生保教费、生活补助费</t>
  </si>
  <si>
    <t>2.义务教育阶段建档立卡学生营养餐补助</t>
  </si>
  <si>
    <t>3.义务教育阶段建档立卡寄宿生生活补助</t>
  </si>
  <si>
    <t>住建局小计</t>
  </si>
  <si>
    <t>住建局</t>
  </si>
  <si>
    <t>基建股</t>
  </si>
  <si>
    <t>2018年伊川县农村危房改造项目</t>
  </si>
  <si>
    <t>扶贫办小计</t>
  </si>
  <si>
    <t>扶贫办</t>
  </si>
  <si>
    <t>农业股</t>
  </si>
  <si>
    <t>2018年小额信贷风险保证金</t>
  </si>
  <si>
    <t>畜牧局小计</t>
  </si>
  <si>
    <t>畜牧局</t>
  </si>
  <si>
    <t>2018年贫困户养殖保险补贴</t>
  </si>
  <si>
    <t>非贫困村基础设施和公共服务项目小计</t>
  </si>
  <si>
    <t>鸣皋镇小计</t>
  </si>
  <si>
    <t>鸣皋镇</t>
  </si>
  <si>
    <t>核算部</t>
  </si>
  <si>
    <t>鸣皋镇鸣皋村</t>
  </si>
  <si>
    <t>1.鸣皋镇鸣皋村文化活动广场长40米，宽30米，厚15厘米。建设文化舞台长14米，宽8米，高6米。</t>
  </si>
  <si>
    <t>鸣皋镇中溪村</t>
  </si>
  <si>
    <t>2.鸣皋镇中溪村安装太阳能路灯50盏（带杆）</t>
  </si>
  <si>
    <t>半坡镇小计</t>
  </si>
  <si>
    <t>半坡镇</t>
  </si>
  <si>
    <t>半坡镇老君堂村</t>
  </si>
  <si>
    <t>1.老君堂村文化大舞台建设13×18×9米文化大舞台一座</t>
  </si>
  <si>
    <t>半坡镇半坡村</t>
  </si>
  <si>
    <t>2.半坡村文化活动室280平方米,10间</t>
  </si>
  <si>
    <t>半坡镇段庄村</t>
  </si>
  <si>
    <t>3.段庄村文化活动室230平方米，9间</t>
  </si>
  <si>
    <t>鸦岭镇小计</t>
  </si>
  <si>
    <t>鸦岭镇</t>
  </si>
  <si>
    <t>鸦岭镇下沟村</t>
  </si>
  <si>
    <t>1.鸦岭镇下沟村文化广场长40米，宽22.5米，厚度12厘米，共900平方</t>
  </si>
  <si>
    <t>2.鸦岭镇下沟村道路硬化长400米，宽3.5米，厚18
厘米，面积1400平方，带路基</t>
  </si>
  <si>
    <t>3.鸦岭镇下沟村危桥整改及护坡处理30米长，3米高</t>
  </si>
  <si>
    <t>鸦岭镇王庄村</t>
  </si>
  <si>
    <t>4.鸦岭镇王庄村党群服务中心二层190平方米</t>
  </si>
  <si>
    <t>鸦岭镇常川村</t>
  </si>
  <si>
    <t>5.鸦岭镇常川村道路硬化650米，宽3.5米，厚18厘米</t>
  </si>
  <si>
    <t>6.鸦岭镇常川村污水渠修建长200米，宽1米，高1米</t>
  </si>
  <si>
    <t>鸦岭镇楼头村</t>
  </si>
  <si>
    <t>7.鸦岭镇楼头村下水道宽0.7米、高1.2米、长360米</t>
  </si>
  <si>
    <t>8.鸦岭镇楼头村文化广场长40米、宽23米、厚0.18米</t>
  </si>
  <si>
    <t>鸦岭镇樊店村</t>
  </si>
  <si>
    <t>9.鸦岭镇樊店村村委办公室房屋5间，长17米，宽8米，共136平方，村委大院围墙77米，大门一个。</t>
  </si>
  <si>
    <t>10.鸦岭镇樊店村硬化二个广场，1、35米*21米，2、11.3米*23.5米，厚12厘米。</t>
  </si>
  <si>
    <t>鸦岭镇张坡村</t>
  </si>
  <si>
    <t>11.鸦岭镇张坡村4个自然村广场硬化，共2000平方米，厚18厘米</t>
  </si>
  <si>
    <t>白沙镇小计</t>
  </si>
  <si>
    <t>白沙镇</t>
  </si>
  <si>
    <t>白沙镇程子沟</t>
  </si>
  <si>
    <t>1.白沙镇程子沟村宣传墙党建、党刊、公示栏，地基处理，长40米、高3.5米</t>
  </si>
  <si>
    <t>2.白沙镇程子沟村文化广场长40米、宽10米、厚20公分，健身器材一套，广场周边绿化</t>
  </si>
  <si>
    <t>3.白沙镇程子沟村公共设施卫生间长10米、宽4米、高2米</t>
  </si>
  <si>
    <t>4.白沙镇程子沟村大队卫生用水及生活用水打井一口深50米、配套设备</t>
  </si>
  <si>
    <t>白沙镇白沙村</t>
  </si>
  <si>
    <t>5.白沙镇白沙村基础设施一套文化器材、四套体育设施器材</t>
  </si>
  <si>
    <t>白沙镇小王村</t>
  </si>
  <si>
    <t>6.白沙镇小王村路灯安装太阳能路灯117盏（18W）</t>
  </si>
  <si>
    <t>白沙镇范村</t>
  </si>
  <si>
    <t>7.白沙镇范村道路硬化长0.25公里，宽3.5米，厚20厘米</t>
  </si>
  <si>
    <t>8.白沙镇范村排污水渠260米，每米195元</t>
  </si>
  <si>
    <t>白沙镇石岭村</t>
  </si>
  <si>
    <t>9.白沙镇石岭村大队部阵地院内道路硬化长40米×宽25米×厚20厘米，共1000平方米。围墙建设：高3米、长60米。厕所建设、院内绿化。安装太阳能路灯26盏</t>
  </si>
  <si>
    <t>白沙镇焦王村</t>
  </si>
  <si>
    <t xml:space="preserve">10.白沙镇焦王村道路硬化长360米×宽4米×厚20厘米，共1440平方米；道路需填方2000立方米；过路大污水管          </t>
  </si>
  <si>
    <t>白沙镇刘庄</t>
  </si>
  <si>
    <t>11.白沙镇刘庄村文化广场硬化面积：长40米，宽25米，厚度20cm，共1000平方米。围墙长：130米，高3米，共390平方米。文化戏台一座，长16米，宽10米，共160平方米</t>
  </si>
  <si>
    <t>白沙镇孟村</t>
  </si>
  <si>
    <t>12.白沙镇孟村平整硬化场地300平方米；绿化：风景树60棵，绿化带100米，娱乐设施等。硬化道路：宽4米，厚0.18米，长50米。</t>
  </si>
  <si>
    <t>13.白沙镇孟村办公楼防水300平方米，办公楼前沿装饰，铝合金全封闭189平方米，防盗窗装饰70平方米，荣誉室装饰30平方米，外墙粉刷350平方米</t>
  </si>
  <si>
    <t>白沙镇高岭</t>
  </si>
  <si>
    <t>14.白沙镇高岭村村道路灯50个x1700元，太阳能路灯</t>
  </si>
  <si>
    <t>15.白沙镇高岭村绿化树木大叶女贞1250棵x20元</t>
  </si>
  <si>
    <t>16.白沙镇高岭村文化广场长25米、宽15米、厚20公分，健身器材及篮球架</t>
  </si>
  <si>
    <t>17.白沙镇高岭村阵地宣传栏公示1个，厕所1间10平方</t>
  </si>
  <si>
    <t>白沙镇吴堂</t>
  </si>
  <si>
    <t>18.白沙镇吴堂村老年活动中心建设面积138平方米，红砖250顶、钢筋3吨、水泥30吨、砂石料30方、地板砖，公共卫生间长10米、宽4米、高2米。门窗，广场绿化72平方米，戏台房顶漏房翻新144平方米。</t>
  </si>
  <si>
    <t>彭婆镇小计</t>
  </si>
  <si>
    <t>彭婆镇</t>
  </si>
  <si>
    <t>婆镇万坡村</t>
  </si>
  <si>
    <t>1.彭婆镇万坡村村内道路硬化长1.5公里，宽3米，厚20厘米</t>
  </si>
  <si>
    <t>彭婆镇许营村</t>
  </si>
  <si>
    <t>2.彭婆镇许营村文化广场大队部楼前文化广场建设1200㎡</t>
  </si>
  <si>
    <t>彭婆镇彭婆村</t>
  </si>
  <si>
    <t>3.彭婆镇彭婆村道路硬化长1.5公里，宽7米，厚20厘米</t>
  </si>
  <si>
    <t>彭婆镇东牛庄</t>
  </si>
  <si>
    <t>4.彭婆镇东牛庄村健身器材1套、图书1200册、桌椅5套、书柜5个、电脑2台等</t>
  </si>
  <si>
    <t>吕店镇小计</t>
  </si>
  <si>
    <t>吕店镇</t>
  </si>
  <si>
    <t>吕店镇赵庄村</t>
  </si>
  <si>
    <t>1.吕店镇赵庄村道路硬化长道路硬化长0.3公里，宽4米，厚20cm。下水道建设长1000米，宽50cm，高50cm</t>
  </si>
  <si>
    <t>吕店镇宋寨村</t>
  </si>
  <si>
    <t>2.吕店镇宋寨村中心广场填方6000m3,硬化4000㎡</t>
  </si>
  <si>
    <t>吕店镇田院村</t>
  </si>
  <si>
    <t>3.吕店镇田院村中心广场面积1500㎡,硬化厚度16cm（护坡长150米，高3米、排水管道长120米直径72厘米）</t>
  </si>
  <si>
    <t>吕店镇上庄村</t>
  </si>
  <si>
    <t>4.吕店镇上庄村道路硬化长0.6公里，硬化厚度18厘米，宽4米。</t>
  </si>
  <si>
    <t>5.吕店镇上庄村安装太阳能路灯40盏（杆高4米）</t>
  </si>
  <si>
    <t>吕店镇九洼村</t>
  </si>
  <si>
    <t>6.吕店镇九洼村简易戏台1处，群众活动广场水泥硬化：九洼村650㎡、小九洼150㎡、大石张130㎡，建身器材三套</t>
  </si>
  <si>
    <t>吕店镇周沟村</t>
  </si>
  <si>
    <t>7.吕店镇周沟村文化广场都在清泉寺自然村，沟北需要700㎡，沟南需要200㎡，共计900㎡，填沟100米及硬化。</t>
  </si>
  <si>
    <t>吕店镇孙瑶村</t>
  </si>
  <si>
    <t>8.吕店镇孙瑶村文化广场建设：长14米，宽16米，总面积224㎡。群众活动广场水泥硬化：长20米，宽20米，总400㎡。2套健身器材、1套广播器材、绿化</t>
  </si>
  <si>
    <t>吕店镇后庄村</t>
  </si>
  <si>
    <t>9.吕店镇后庄村卢庄到后庄入村主干路1.2公里加宽1米路面彻底硬化、绿化1公里</t>
  </si>
  <si>
    <t>吕店镇后瑶</t>
  </si>
  <si>
    <t>10.吕店镇后瑶村文化广场戏台长14米，宽9米，高8米。</t>
  </si>
  <si>
    <t>11.吕店镇后瑶村村部至新大牧业道路提升长800米，宽5米，厚18厘米，土方回填工程12000方。</t>
  </si>
  <si>
    <t>吕店镇符村</t>
  </si>
  <si>
    <t xml:space="preserve">12.吕店镇符村马河湾自然村活动广场500㎡。菜园自然村活动广场500㎡、健身器材4套微型戏台1座200㎡。
</t>
  </si>
  <si>
    <t>吕店镇姚沟</t>
  </si>
  <si>
    <t>13.吕店镇姚沟村文化活动室180平方，六间长20米，宽9米，高3.5米，框架结构
(含楼梯间高3.5米，长20米，宽3米）</t>
  </si>
  <si>
    <t>吕店镇冯沟</t>
  </si>
  <si>
    <t>14.吕店镇冯沟村入村道路硬化长250米，宽7.5米，厚20cm；村桥护栏维修40米。</t>
  </si>
  <si>
    <t>15.吕店镇冯沟村党群服务中心院内地平硬化：长31米，宽30米，厚15cm；下水排放：300号水泥管70米，带挖管沟回填。公共厕所：长6米，宽3米，共18㎡</t>
  </si>
  <si>
    <t>酒后镇小计</t>
  </si>
  <si>
    <t>酒后镇</t>
  </si>
  <si>
    <t>酒后镇酒后村</t>
  </si>
  <si>
    <t>1.酒后镇酒后村村内道路硬化长0.55公里，宽5米，厚20厘米</t>
  </si>
  <si>
    <t>酒后镇吕寨村</t>
  </si>
  <si>
    <t>2.酒后镇吕寨村村内道路硬化长0.7公里，宽4米，厚18厘米</t>
  </si>
  <si>
    <t>江左镇小计</t>
  </si>
  <si>
    <t>江左镇</t>
  </si>
  <si>
    <t>江左镇杨窑村</t>
  </si>
  <si>
    <t>1.江左镇杨窑村硬化道路700米，宽3米，厚18公分</t>
  </si>
  <si>
    <t>江左镇江左村</t>
  </si>
  <si>
    <t>2.江左镇江左村硬化道路550米，宽4米，厚18公分</t>
  </si>
  <si>
    <t>江左镇温寨村</t>
  </si>
  <si>
    <t>3.江左镇温寨村道路硬化400米，宽3.5米，厚18公分</t>
  </si>
  <si>
    <t>4.江左镇温寨村管道1000米，水泵1个，无塔供水器1个，井房1间</t>
  </si>
  <si>
    <t>高山镇小计</t>
  </si>
  <si>
    <t>高山镇</t>
  </si>
  <si>
    <t>高山镇侯村</t>
  </si>
  <si>
    <t>1.高山镇侯村新安装带杆太阳能路灯30盏，整修原有路灯125盏；新修排水管道300米，封闭原有露天下水管道1000米；幸福院门前广场500平方米，健身器材一套。</t>
  </si>
  <si>
    <t>高山镇郑村</t>
  </si>
  <si>
    <t>2.高山镇郑村村民文化广场配套设施（带杆太阳能路灯4盏、健身器材一套），安装不带杆太阳能路灯217盏，供电照明灯36盏。</t>
  </si>
  <si>
    <t>高山镇坡头村</t>
  </si>
  <si>
    <t>3.高山镇坡头村新建排水渠：宽0.7米，深0.5米，长550米；原有污水渠1200米清淤、加固；街道亮化、绿化：安装不带杆太阳能路灯55盏、绿化街道2600米（冬青树520株）</t>
  </si>
  <si>
    <t>高山镇坡头寨</t>
  </si>
  <si>
    <t>4.高山镇坡头寨村太阳能路灯，带杆10盏，不带杆190盏；文化广场硬化350平方米，一套健身活动器材。</t>
  </si>
  <si>
    <t>平等乡小计</t>
  </si>
  <si>
    <t>平等乡</t>
  </si>
  <si>
    <t>平等乡平等村</t>
  </si>
  <si>
    <t>1.平等乡平等村影剧院原屋顶因老旧原因拆除改建、剧院屋顶面积529平方米，书柜4个</t>
  </si>
  <si>
    <t>2.平等乡平等村通村公路柏油路面需修补，长125米、宽5米、厚0.06米</t>
  </si>
  <si>
    <t>平等乡马庄村</t>
  </si>
  <si>
    <t>3.平等乡马庄村建筑面积100平方米，配备办公桌2张、椅子2把、排椅2把</t>
  </si>
  <si>
    <t>4.平等乡马庄村党员活动中心建筑面积80平方米，配备会议桌1套、客桌36张、椅子80把、档案柜4个</t>
  </si>
  <si>
    <t>平等乡马回村</t>
  </si>
  <si>
    <t>5.平等乡马回村水泥渠硬化，长386米、宽0.6米、高0.6米</t>
  </si>
  <si>
    <t>6.平等乡马回村文化书屋建筑面积140平方米</t>
  </si>
  <si>
    <t>平等乡古城村</t>
  </si>
  <si>
    <t>7.平等乡古城村硬化道路总面积2000平方米、厚0.2米</t>
  </si>
  <si>
    <t>白元镇小计</t>
  </si>
  <si>
    <t>白元镇</t>
  </si>
  <si>
    <t>白元镇常峪堡</t>
  </si>
  <si>
    <t>1.白元镇常峪堡小学前道路硬化长560米，宽5米，厚20厘米</t>
  </si>
  <si>
    <t>白元镇省元头</t>
  </si>
  <si>
    <t>2.白元镇省元头村安装太阳能路灯（不带杆）130盏</t>
  </si>
  <si>
    <t>白元镇白元村</t>
  </si>
  <si>
    <t>3.白元镇白元村白元一中新校区西出口道路硬化740米，宽5米，厚20厘米</t>
  </si>
  <si>
    <t>白元镇洁泊村</t>
  </si>
  <si>
    <t>4.白元镇洁泊村新建戏楼1个长15米宽11米高7.5米，文化墙210平方米，广场硬化200平方米</t>
  </si>
  <si>
    <t>白元镇双头村</t>
  </si>
  <si>
    <t>5.白元镇双头村文化广场及道路硬化2100平方米（广场土方工程2500立方米）、广场绿化2600平方米，厕所一个长11米宽5米高3米</t>
  </si>
  <si>
    <t>白元镇富留店</t>
  </si>
  <si>
    <t>6.白元镇富留店村文化广场1500平方米（水泥管道38根，地面平整碾压），安装路灯10盏，健身器材2套，广场舞平台120平方米</t>
  </si>
  <si>
    <t>白元镇土门村</t>
  </si>
  <si>
    <t>7.白元镇土门村土门小学前道路硬化长530米，宽5米，厚20厘米</t>
  </si>
  <si>
    <t>白元镇夏堡村</t>
  </si>
  <si>
    <t>8.白元镇夏堡村文化广场1020平方米（广场土方工程2040立方米），文化墙粉刷304平方米，文化墙建设100平方米，党建雕塑1座，亮化灯4盏</t>
  </si>
  <si>
    <t>葛寨镇小计</t>
  </si>
  <si>
    <t>葛寨镇</t>
  </si>
  <si>
    <t>葛寨镇葛寨村</t>
  </si>
  <si>
    <t>1.葛寨镇葛寨村道路硬化500米长，4米宽，厚20公分</t>
  </si>
  <si>
    <t>葛寨镇黄兑村</t>
  </si>
  <si>
    <t>2.葛寨镇黄兑村道路亮化路灯90套</t>
  </si>
  <si>
    <t>3.葛寨镇黄兑村文化广场道路硬化长40米，宽30米，厚20厘米</t>
  </si>
  <si>
    <t>葛寨镇梁沟村</t>
  </si>
  <si>
    <t>4.葛寨镇梁沟村道路亮化太阳能路灯85套</t>
  </si>
  <si>
    <t>5.葛寨镇梁沟村出行及生产道路硬化长500米，宽4米，厚20厘米</t>
  </si>
  <si>
    <t>葛寨镇前富山</t>
  </si>
  <si>
    <t>6.葛寨镇前富山村道路路灯245套</t>
  </si>
  <si>
    <t>葛寨镇黄楝树</t>
  </si>
  <si>
    <t>7.葛寨镇黄楝树村道路硬化440米长，4米宽，厚20公分</t>
  </si>
  <si>
    <t>8.葛寨镇黄楝树村太阳能路灯25盏</t>
  </si>
  <si>
    <t>葛寨镇杨楼村</t>
  </si>
  <si>
    <t>9.葛寨镇杨楼村道路硬化500米长，5米宽，厚20公分</t>
  </si>
  <si>
    <t>葛寨镇王庄</t>
  </si>
  <si>
    <t>10.葛寨镇王庄（幸福寨至西岭村段）道路硬化350米长，4.5米宽，厚20公分</t>
  </si>
  <si>
    <t>11.葛寨镇王庄（王庄、西岭、幸福寨3个村内）主干道亮化太阳能路灯85套</t>
  </si>
  <si>
    <t>葛寨镇烟涧</t>
  </si>
  <si>
    <t>12.葛寨镇烟涧村道路硬化350米长，4.5米宽，厚20公分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</si>
</sst>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6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3" borderId="1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169;&#29256;&#20234;&#24029;&#21439;4.11&#26085;&#26092;&#25253;&#34920;&#20462;&#25913;&#2151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旬报"/>
      <sheetName val="项目进度旬报"/>
      <sheetName val="易地扶贫搬迁"/>
      <sheetName val="项目明细分类表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4"/>
  <sheetViews>
    <sheetView tabSelected="1" topLeftCell="A115" workbookViewId="0">
      <selection activeCell="E7" sqref="E7:E8"/>
    </sheetView>
  </sheetViews>
  <sheetFormatPr defaultColWidth="9" defaultRowHeight="13.5" outlineLevelCol="6"/>
  <cols>
    <col min="1" max="1" width="13.5" customWidth="1"/>
    <col min="2" max="2" width="13.25" customWidth="1"/>
    <col min="4" max="4" width="16.875" style="3" customWidth="1"/>
    <col min="5" max="5" width="56.875" customWidth="1"/>
    <col min="6" max="6" width="15" style="4" customWidth="1"/>
    <col min="7" max="7" width="12.125" customWidth="1"/>
  </cols>
  <sheetData>
    <row r="1" ht="46.5" customHeight="1" spans="1:7">
      <c r="A1" s="5" t="s">
        <v>0</v>
      </c>
      <c r="B1" s="5"/>
      <c r="C1" s="5"/>
      <c r="D1" s="5"/>
      <c r="E1" s="5"/>
      <c r="F1" s="5"/>
      <c r="G1" s="5"/>
    </row>
    <row r="2" ht="28.5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</row>
    <row r="3" s="1" customFormat="1" ht="26.25" customHeight="1" spans="1:7">
      <c r="A3" s="9" t="s">
        <v>8</v>
      </c>
      <c r="B3" s="10"/>
      <c r="C3" s="11"/>
      <c r="D3" s="11"/>
      <c r="E3" s="11">
        <f>E4+E6+E11+E14+E19+E21</f>
        <v>97</v>
      </c>
      <c r="F3" s="12">
        <f>F4+F6+F11+F14+F19+F21</f>
        <v>47284058.3</v>
      </c>
      <c r="G3" s="11"/>
    </row>
    <row r="4" s="1" customFormat="1" spans="1:7">
      <c r="A4" s="11" t="s">
        <v>9</v>
      </c>
      <c r="B4" s="11"/>
      <c r="C4" s="11"/>
      <c r="D4" s="11"/>
      <c r="E4" s="11">
        <v>1</v>
      </c>
      <c r="F4" s="12">
        <f>F5</f>
        <v>240058.3</v>
      </c>
      <c r="G4" s="11"/>
    </row>
    <row r="5" s="2" customFormat="1" ht="27" spans="1:7">
      <c r="A5" s="13" t="s">
        <v>10</v>
      </c>
      <c r="B5" s="13" t="s">
        <v>11</v>
      </c>
      <c r="C5" s="13">
        <v>2130506</v>
      </c>
      <c r="D5" s="14" t="s">
        <v>12</v>
      </c>
      <c r="E5" s="15" t="s">
        <v>13</v>
      </c>
      <c r="F5" s="16">
        <v>240058.3</v>
      </c>
      <c r="G5" s="16"/>
    </row>
    <row r="6" s="1" customFormat="1" spans="1:7">
      <c r="A6" s="11" t="s">
        <v>14</v>
      </c>
      <c r="B6" s="11"/>
      <c r="C6" s="11"/>
      <c r="D6" s="17"/>
      <c r="E6" s="18" t="s">
        <v>15</v>
      </c>
      <c r="F6" s="19">
        <f>F7+F9+F10</f>
        <v>11844000</v>
      </c>
      <c r="G6" s="19"/>
    </row>
    <row r="7" s="2" customFormat="1" spans="1:7">
      <c r="A7" s="13" t="s">
        <v>16</v>
      </c>
      <c r="B7" s="13" t="s">
        <v>17</v>
      </c>
      <c r="C7" s="13">
        <v>2050299</v>
      </c>
      <c r="D7" s="13" t="s">
        <v>12</v>
      </c>
      <c r="E7" s="20" t="s">
        <v>18</v>
      </c>
      <c r="F7" s="21">
        <v>4163000</v>
      </c>
      <c r="G7" s="13"/>
    </row>
    <row r="8" s="2" customFormat="1" spans="1:7">
      <c r="A8" s="13"/>
      <c r="B8" s="13"/>
      <c r="C8" s="13"/>
      <c r="D8" s="13"/>
      <c r="E8" s="20"/>
      <c r="F8" s="21"/>
      <c r="G8" s="13"/>
    </row>
    <row r="9" s="2" customFormat="1" ht="27" spans="1:7">
      <c r="A9" s="13" t="s">
        <v>16</v>
      </c>
      <c r="B9" s="13" t="s">
        <v>17</v>
      </c>
      <c r="C9" s="13">
        <v>2050299</v>
      </c>
      <c r="D9" s="14" t="s">
        <v>12</v>
      </c>
      <c r="E9" s="22" t="s">
        <v>19</v>
      </c>
      <c r="F9" s="23">
        <v>2876000</v>
      </c>
      <c r="G9" s="22"/>
    </row>
    <row r="10" s="2" customFormat="1" ht="27" spans="1:7">
      <c r="A10" s="13" t="s">
        <v>16</v>
      </c>
      <c r="B10" s="13" t="s">
        <v>17</v>
      </c>
      <c r="C10" s="13">
        <v>2050299</v>
      </c>
      <c r="D10" s="14" t="s">
        <v>12</v>
      </c>
      <c r="E10" s="24" t="s">
        <v>20</v>
      </c>
      <c r="F10" s="25">
        <v>4805000</v>
      </c>
      <c r="G10" s="24"/>
    </row>
    <row r="11" s="1" customFormat="1" spans="1:7">
      <c r="A11" s="11" t="s">
        <v>21</v>
      </c>
      <c r="B11" s="11"/>
      <c r="C11" s="11"/>
      <c r="D11" s="17"/>
      <c r="E11" s="26">
        <v>1</v>
      </c>
      <c r="F11" s="27">
        <f>F12</f>
        <v>1500000</v>
      </c>
      <c r="G11" s="11"/>
    </row>
    <row r="12" s="2" customFormat="1" spans="1:7">
      <c r="A12" s="13" t="s">
        <v>22</v>
      </c>
      <c r="B12" s="13" t="s">
        <v>23</v>
      </c>
      <c r="C12" s="13">
        <v>2130506</v>
      </c>
      <c r="D12" s="13" t="s">
        <v>12</v>
      </c>
      <c r="E12" s="28" t="s">
        <v>24</v>
      </c>
      <c r="F12" s="13">
        <v>1500000</v>
      </c>
      <c r="G12" s="13"/>
    </row>
    <row r="13" s="2" customFormat="1" spans="1:7">
      <c r="A13" s="13"/>
      <c r="B13" s="13"/>
      <c r="C13" s="13"/>
      <c r="D13" s="13"/>
      <c r="E13" s="29"/>
      <c r="F13" s="13"/>
      <c r="G13" s="13"/>
    </row>
    <row r="14" s="1" customFormat="1" spans="1:7">
      <c r="A14" s="11" t="s">
        <v>25</v>
      </c>
      <c r="B14" s="11"/>
      <c r="C14" s="11"/>
      <c r="D14" s="17"/>
      <c r="E14" s="30">
        <v>1</v>
      </c>
      <c r="F14" s="19">
        <f>F15</f>
        <v>20000000</v>
      </c>
      <c r="G14" s="19"/>
    </row>
    <row r="15" s="2" customFormat="1" spans="1:7">
      <c r="A15" s="13" t="s">
        <v>26</v>
      </c>
      <c r="B15" s="13" t="s">
        <v>27</v>
      </c>
      <c r="C15" s="13">
        <v>2130505</v>
      </c>
      <c r="D15" s="13" t="s">
        <v>12</v>
      </c>
      <c r="E15" s="13" t="s">
        <v>28</v>
      </c>
      <c r="F15" s="13">
        <v>20000000</v>
      </c>
      <c r="G15" s="13"/>
    </row>
    <row r="16" s="2" customFormat="1" spans="1:7">
      <c r="A16" s="13"/>
      <c r="B16" s="13"/>
      <c r="C16" s="13"/>
      <c r="D16" s="13"/>
      <c r="E16" s="13"/>
      <c r="F16" s="13"/>
      <c r="G16" s="13"/>
    </row>
    <row r="17" s="2" customFormat="1" spans="1:7">
      <c r="A17" s="13"/>
      <c r="B17" s="13"/>
      <c r="C17" s="13"/>
      <c r="D17" s="13"/>
      <c r="E17" s="13"/>
      <c r="F17" s="13"/>
      <c r="G17" s="13"/>
    </row>
    <row r="18" s="2" customFormat="1" spans="1:7">
      <c r="A18" s="13"/>
      <c r="B18" s="13"/>
      <c r="C18" s="13"/>
      <c r="D18" s="13"/>
      <c r="E18" s="13"/>
      <c r="F18" s="13"/>
      <c r="G18" s="13"/>
    </row>
    <row r="19" s="1" customFormat="1" spans="1:7">
      <c r="A19" s="11" t="s">
        <v>29</v>
      </c>
      <c r="B19" s="11"/>
      <c r="C19" s="11"/>
      <c r="D19" s="17"/>
      <c r="E19" s="30">
        <v>1</v>
      </c>
      <c r="F19" s="19">
        <f>F20</f>
        <v>500000</v>
      </c>
      <c r="G19" s="19"/>
    </row>
    <row r="20" s="2" customFormat="1" spans="1:7">
      <c r="A20" s="13" t="s">
        <v>30</v>
      </c>
      <c r="B20" s="13" t="s">
        <v>27</v>
      </c>
      <c r="C20" s="13">
        <v>2130505</v>
      </c>
      <c r="D20" s="14" t="s">
        <v>12</v>
      </c>
      <c r="E20" s="31" t="s">
        <v>31</v>
      </c>
      <c r="F20" s="16">
        <v>500000</v>
      </c>
      <c r="G20" s="16"/>
    </row>
    <row r="21" s="1" customFormat="1" ht="34.5" customHeight="1" spans="1:7">
      <c r="A21" s="32" t="s">
        <v>32</v>
      </c>
      <c r="B21" s="32"/>
      <c r="C21" s="11"/>
      <c r="D21" s="17"/>
      <c r="E21" s="33">
        <f>E22+E25+E29+E41+E60+E65+E81+E84+E89+E94+E102+E111</f>
        <v>90</v>
      </c>
      <c r="F21" s="19">
        <f>F22+F25+F29+F41+F60+F65+F81+F84+F89+F94+F102+F111</f>
        <v>13200000</v>
      </c>
      <c r="G21" s="19"/>
    </row>
    <row r="22" s="2" customFormat="1" spans="1:7">
      <c r="A22" s="13" t="s">
        <v>33</v>
      </c>
      <c r="B22" s="13"/>
      <c r="C22" s="13"/>
      <c r="D22" s="14"/>
      <c r="E22" s="31">
        <v>2</v>
      </c>
      <c r="F22" s="16">
        <f>SUM(F23:F24)</f>
        <v>400000</v>
      </c>
      <c r="G22" s="16"/>
    </row>
    <row r="23" s="2" customFormat="1" ht="54" spans="1:7">
      <c r="A23" s="13" t="s">
        <v>34</v>
      </c>
      <c r="B23" s="13" t="s">
        <v>35</v>
      </c>
      <c r="C23" s="13">
        <v>2130506</v>
      </c>
      <c r="D23" s="34" t="s">
        <v>36</v>
      </c>
      <c r="E23" s="35" t="s">
        <v>37</v>
      </c>
      <c r="F23" s="36">
        <v>200000</v>
      </c>
      <c r="G23" s="35"/>
    </row>
    <row r="24" s="2" customFormat="1" ht="27" spans="1:7">
      <c r="A24" s="13" t="s">
        <v>34</v>
      </c>
      <c r="B24" s="13" t="s">
        <v>35</v>
      </c>
      <c r="C24" s="13">
        <v>2130504</v>
      </c>
      <c r="D24" s="34" t="s">
        <v>38</v>
      </c>
      <c r="E24" s="20" t="s">
        <v>39</v>
      </c>
      <c r="F24" s="36">
        <v>200000</v>
      </c>
      <c r="G24" s="35"/>
    </row>
    <row r="25" s="2" customFormat="1" spans="1:7">
      <c r="A25" s="13" t="s">
        <v>40</v>
      </c>
      <c r="B25" s="13"/>
      <c r="C25" s="13"/>
      <c r="D25" s="34"/>
      <c r="E25" s="20">
        <v>3</v>
      </c>
      <c r="F25" s="16">
        <f>SUM(F26:F28)</f>
        <v>600000</v>
      </c>
      <c r="G25" s="35"/>
    </row>
    <row r="26" s="2" customFormat="1" ht="27" spans="1:7">
      <c r="A26" s="13" t="s">
        <v>41</v>
      </c>
      <c r="B26" s="13" t="s">
        <v>35</v>
      </c>
      <c r="C26" s="13">
        <v>2130506</v>
      </c>
      <c r="D26" s="34" t="s">
        <v>42</v>
      </c>
      <c r="E26" s="20" t="s">
        <v>43</v>
      </c>
      <c r="F26" s="36">
        <v>200000</v>
      </c>
      <c r="G26" s="35"/>
    </row>
    <row r="27" s="2" customFormat="1" ht="27" spans="1:7">
      <c r="A27" s="13" t="s">
        <v>41</v>
      </c>
      <c r="B27" s="13" t="s">
        <v>35</v>
      </c>
      <c r="C27" s="13">
        <v>2130506</v>
      </c>
      <c r="D27" s="34" t="s">
        <v>44</v>
      </c>
      <c r="E27" s="20" t="s">
        <v>45</v>
      </c>
      <c r="F27" s="36">
        <v>200000</v>
      </c>
      <c r="G27" s="35"/>
    </row>
    <row r="28" s="2" customFormat="1" ht="27" spans="1:7">
      <c r="A28" s="13" t="s">
        <v>41</v>
      </c>
      <c r="B28" s="13" t="s">
        <v>35</v>
      </c>
      <c r="C28" s="13">
        <v>2130506</v>
      </c>
      <c r="D28" s="34" t="s">
        <v>46</v>
      </c>
      <c r="E28" s="20" t="s">
        <v>47</v>
      </c>
      <c r="F28" s="36">
        <v>200000</v>
      </c>
      <c r="G28" s="35"/>
    </row>
    <row r="29" s="2" customFormat="1" spans="1:7">
      <c r="A29" s="13" t="s">
        <v>48</v>
      </c>
      <c r="B29" s="13"/>
      <c r="C29" s="13"/>
      <c r="D29" s="34"/>
      <c r="E29" s="20">
        <v>11</v>
      </c>
      <c r="F29" s="16">
        <f>SUM(F30:F40)</f>
        <v>1200000</v>
      </c>
      <c r="G29" s="35"/>
    </row>
    <row r="30" s="2" customFormat="1" ht="40.5" spans="1:7">
      <c r="A30" s="13" t="s">
        <v>49</v>
      </c>
      <c r="B30" s="13" t="s">
        <v>35</v>
      </c>
      <c r="C30" s="13">
        <v>2130506</v>
      </c>
      <c r="D30" s="34" t="s">
        <v>50</v>
      </c>
      <c r="E30" s="20" t="s">
        <v>51</v>
      </c>
      <c r="F30" s="36">
        <v>43000</v>
      </c>
      <c r="G30" s="35"/>
    </row>
    <row r="31" s="2" customFormat="1" ht="40.5" spans="1:7">
      <c r="A31" s="13" t="s">
        <v>49</v>
      </c>
      <c r="B31" s="13" t="s">
        <v>35</v>
      </c>
      <c r="C31" s="13">
        <v>2130504</v>
      </c>
      <c r="D31" s="34" t="s">
        <v>50</v>
      </c>
      <c r="E31" s="20" t="s">
        <v>52</v>
      </c>
      <c r="F31" s="36">
        <v>112000</v>
      </c>
      <c r="G31" s="35"/>
    </row>
    <row r="32" s="2" customFormat="1" ht="27" spans="1:7">
      <c r="A32" s="13" t="s">
        <v>49</v>
      </c>
      <c r="B32" s="13" t="s">
        <v>35</v>
      </c>
      <c r="C32" s="13">
        <v>2130504</v>
      </c>
      <c r="D32" s="34" t="s">
        <v>50</v>
      </c>
      <c r="E32" s="20" t="s">
        <v>53</v>
      </c>
      <c r="F32" s="36">
        <v>45000</v>
      </c>
      <c r="G32" s="35"/>
    </row>
    <row r="33" s="2" customFormat="1" ht="27" spans="1:7">
      <c r="A33" s="13" t="s">
        <v>49</v>
      </c>
      <c r="B33" s="13" t="s">
        <v>35</v>
      </c>
      <c r="C33" s="13">
        <v>2130504</v>
      </c>
      <c r="D33" s="34" t="s">
        <v>54</v>
      </c>
      <c r="E33" s="20" t="s">
        <v>55</v>
      </c>
      <c r="F33" s="36">
        <v>200000</v>
      </c>
      <c r="G33" s="35"/>
    </row>
    <row r="34" s="2" customFormat="1" ht="27" spans="1:7">
      <c r="A34" s="13" t="s">
        <v>49</v>
      </c>
      <c r="B34" s="13" t="s">
        <v>35</v>
      </c>
      <c r="C34" s="13">
        <v>2130504</v>
      </c>
      <c r="D34" s="34" t="s">
        <v>56</v>
      </c>
      <c r="E34" s="37" t="s">
        <v>57</v>
      </c>
      <c r="F34" s="25">
        <v>178000</v>
      </c>
      <c r="G34" s="24"/>
    </row>
    <row r="35" s="2" customFormat="1" ht="27" spans="1:7">
      <c r="A35" s="13" t="s">
        <v>49</v>
      </c>
      <c r="B35" s="13" t="s">
        <v>35</v>
      </c>
      <c r="C35" s="13">
        <v>2130504</v>
      </c>
      <c r="D35" s="34" t="s">
        <v>56</v>
      </c>
      <c r="E35" s="37" t="s">
        <v>58</v>
      </c>
      <c r="F35" s="25">
        <v>22000</v>
      </c>
      <c r="G35" s="24"/>
    </row>
    <row r="36" s="2" customFormat="1" ht="27" spans="1:7">
      <c r="A36" s="13" t="s">
        <v>49</v>
      </c>
      <c r="B36" s="13" t="s">
        <v>35</v>
      </c>
      <c r="C36" s="13">
        <v>2130504</v>
      </c>
      <c r="D36" s="34" t="s">
        <v>59</v>
      </c>
      <c r="E36" s="38" t="s">
        <v>60</v>
      </c>
      <c r="F36" s="39">
        <v>141000</v>
      </c>
      <c r="G36" s="40"/>
    </row>
    <row r="37" s="2" customFormat="1" ht="27" spans="1:7">
      <c r="A37" s="13" t="s">
        <v>49</v>
      </c>
      <c r="B37" s="13" t="s">
        <v>35</v>
      </c>
      <c r="C37" s="13">
        <v>2130506</v>
      </c>
      <c r="D37" s="34" t="s">
        <v>59</v>
      </c>
      <c r="E37" s="38" t="s">
        <v>61</v>
      </c>
      <c r="F37" s="39">
        <v>59000</v>
      </c>
      <c r="G37" s="40"/>
    </row>
    <row r="38" s="2" customFormat="1" ht="54" spans="1:7">
      <c r="A38" s="13" t="s">
        <v>49</v>
      </c>
      <c r="B38" s="13" t="s">
        <v>35</v>
      </c>
      <c r="C38" s="13">
        <v>2130504</v>
      </c>
      <c r="D38" s="34" t="s">
        <v>62</v>
      </c>
      <c r="E38" s="20" t="s">
        <v>63</v>
      </c>
      <c r="F38" s="36">
        <v>147000</v>
      </c>
      <c r="G38" s="35"/>
    </row>
    <row r="39" s="2" customFormat="1" ht="40.5" spans="1:7">
      <c r="A39" s="13" t="s">
        <v>49</v>
      </c>
      <c r="B39" s="13" t="s">
        <v>35</v>
      </c>
      <c r="C39" s="13">
        <v>2130506</v>
      </c>
      <c r="D39" s="34" t="s">
        <v>62</v>
      </c>
      <c r="E39" s="20" t="s">
        <v>64</v>
      </c>
      <c r="F39" s="36">
        <v>53000</v>
      </c>
      <c r="G39" s="35"/>
    </row>
    <row r="40" s="2" customFormat="1" ht="27" spans="1:7">
      <c r="A40" s="13" t="s">
        <v>49</v>
      </c>
      <c r="B40" s="13" t="s">
        <v>35</v>
      </c>
      <c r="C40" s="13">
        <v>2130506</v>
      </c>
      <c r="D40" s="34" t="s">
        <v>65</v>
      </c>
      <c r="E40" s="20" t="s">
        <v>66</v>
      </c>
      <c r="F40" s="36">
        <v>200000</v>
      </c>
      <c r="G40" s="35"/>
    </row>
    <row r="41" s="2" customFormat="1" spans="1:7">
      <c r="A41" s="13" t="s">
        <v>67</v>
      </c>
      <c r="B41" s="13"/>
      <c r="C41" s="13"/>
      <c r="D41" s="34"/>
      <c r="E41" s="20">
        <v>18</v>
      </c>
      <c r="F41" s="16">
        <f>SUM(F42:F59)</f>
        <v>2000000</v>
      </c>
      <c r="G41" s="35"/>
    </row>
    <row r="42" s="2" customFormat="1" ht="40.5" spans="1:7">
      <c r="A42" s="13" t="s">
        <v>68</v>
      </c>
      <c r="B42" s="13" t="s">
        <v>35</v>
      </c>
      <c r="C42" s="13">
        <v>2130504</v>
      </c>
      <c r="D42" s="34" t="s">
        <v>69</v>
      </c>
      <c r="E42" s="20" t="s">
        <v>70</v>
      </c>
      <c r="F42" s="36">
        <v>55000</v>
      </c>
      <c r="G42" s="35"/>
    </row>
    <row r="43" s="2" customFormat="1" ht="40.5" spans="1:7">
      <c r="A43" s="13" t="s">
        <v>68</v>
      </c>
      <c r="B43" s="13" t="s">
        <v>35</v>
      </c>
      <c r="C43" s="13">
        <v>2130506</v>
      </c>
      <c r="D43" s="34" t="s">
        <v>69</v>
      </c>
      <c r="E43" s="20" t="s">
        <v>71</v>
      </c>
      <c r="F43" s="36">
        <v>103600</v>
      </c>
      <c r="G43" s="35"/>
    </row>
    <row r="44" s="2" customFormat="1" ht="27" spans="1:7">
      <c r="A44" s="13" t="s">
        <v>68</v>
      </c>
      <c r="B44" s="13" t="s">
        <v>35</v>
      </c>
      <c r="C44" s="13">
        <v>2130506</v>
      </c>
      <c r="D44" s="34" t="s">
        <v>69</v>
      </c>
      <c r="E44" s="20" t="s">
        <v>72</v>
      </c>
      <c r="F44" s="36">
        <v>19400</v>
      </c>
      <c r="G44" s="35"/>
    </row>
    <row r="45" s="2" customFormat="1" ht="40.5" spans="1:7">
      <c r="A45" s="13" t="s">
        <v>68</v>
      </c>
      <c r="B45" s="13" t="s">
        <v>35</v>
      </c>
      <c r="C45" s="13">
        <v>2130504</v>
      </c>
      <c r="D45" s="34" t="s">
        <v>69</v>
      </c>
      <c r="E45" s="20" t="s">
        <v>73</v>
      </c>
      <c r="F45" s="36">
        <v>22000</v>
      </c>
      <c r="G45" s="35"/>
    </row>
    <row r="46" s="2" customFormat="1" ht="27" spans="1:7">
      <c r="A46" s="13" t="s">
        <v>68</v>
      </c>
      <c r="B46" s="13" t="s">
        <v>35</v>
      </c>
      <c r="C46" s="13">
        <v>2130506</v>
      </c>
      <c r="D46" s="34" t="s">
        <v>74</v>
      </c>
      <c r="E46" s="20" t="s">
        <v>75</v>
      </c>
      <c r="F46" s="36">
        <v>200000</v>
      </c>
      <c r="G46" s="35"/>
    </row>
    <row r="47" s="2" customFormat="1" ht="27" spans="1:7">
      <c r="A47" s="13" t="s">
        <v>68</v>
      </c>
      <c r="B47" s="13" t="s">
        <v>35</v>
      </c>
      <c r="C47" s="13">
        <v>2130504</v>
      </c>
      <c r="D47" s="34" t="s">
        <v>76</v>
      </c>
      <c r="E47" s="20" t="s">
        <v>77</v>
      </c>
      <c r="F47" s="36">
        <v>200000</v>
      </c>
      <c r="G47" s="35"/>
    </row>
    <row r="48" s="2" customFormat="1" ht="27" spans="1:7">
      <c r="A48" s="13" t="s">
        <v>68</v>
      </c>
      <c r="B48" s="13" t="s">
        <v>35</v>
      </c>
      <c r="C48" s="13">
        <v>2130504</v>
      </c>
      <c r="D48" s="34" t="s">
        <v>78</v>
      </c>
      <c r="E48" s="20" t="s">
        <v>79</v>
      </c>
      <c r="F48" s="36">
        <v>170000</v>
      </c>
      <c r="G48" s="35"/>
    </row>
    <row r="49" s="2" customFormat="1" ht="27" spans="1:7">
      <c r="A49" s="13" t="s">
        <v>68</v>
      </c>
      <c r="B49" s="13" t="s">
        <v>35</v>
      </c>
      <c r="C49" s="13">
        <v>2130504</v>
      </c>
      <c r="D49" s="34" t="s">
        <v>78</v>
      </c>
      <c r="E49" s="20" t="s">
        <v>80</v>
      </c>
      <c r="F49" s="36">
        <v>30000</v>
      </c>
      <c r="G49" s="35"/>
    </row>
    <row r="50" s="2" customFormat="1" ht="67.5" spans="1:7">
      <c r="A50" s="13" t="s">
        <v>68</v>
      </c>
      <c r="B50" s="13" t="s">
        <v>35</v>
      </c>
      <c r="C50" s="13">
        <v>2130504</v>
      </c>
      <c r="D50" s="34" t="s">
        <v>81</v>
      </c>
      <c r="E50" s="37" t="s">
        <v>82</v>
      </c>
      <c r="F50" s="25">
        <v>200000</v>
      </c>
      <c r="G50" s="24"/>
    </row>
    <row r="51" s="2" customFormat="1" ht="54" spans="1:7">
      <c r="A51" s="13" t="s">
        <v>68</v>
      </c>
      <c r="B51" s="13" t="s">
        <v>35</v>
      </c>
      <c r="C51" s="13">
        <v>2130504</v>
      </c>
      <c r="D51" s="34" t="s">
        <v>83</v>
      </c>
      <c r="E51" s="35" t="s">
        <v>84</v>
      </c>
      <c r="F51" s="36">
        <v>200000</v>
      </c>
      <c r="G51" s="35"/>
    </row>
    <row r="52" s="2" customFormat="1" ht="81" spans="1:7">
      <c r="A52" s="13" t="s">
        <v>68</v>
      </c>
      <c r="B52" s="13" t="s">
        <v>35</v>
      </c>
      <c r="C52" s="13">
        <v>2130506</v>
      </c>
      <c r="D52" s="34" t="s">
        <v>85</v>
      </c>
      <c r="E52" s="35" t="s">
        <v>86</v>
      </c>
      <c r="F52" s="36">
        <v>200000</v>
      </c>
      <c r="G52" s="35"/>
    </row>
    <row r="53" s="2" customFormat="1" ht="67.5" spans="1:7">
      <c r="A53" s="13" t="s">
        <v>68</v>
      </c>
      <c r="B53" s="13" t="s">
        <v>35</v>
      </c>
      <c r="C53" s="13">
        <v>2130506</v>
      </c>
      <c r="D53" s="34" t="s">
        <v>87</v>
      </c>
      <c r="E53" s="35" t="s">
        <v>88</v>
      </c>
      <c r="F53" s="36">
        <v>147000</v>
      </c>
      <c r="G53" s="35"/>
    </row>
    <row r="54" s="2" customFormat="1" ht="67.5" spans="1:7">
      <c r="A54" s="13" t="s">
        <v>68</v>
      </c>
      <c r="B54" s="13" t="s">
        <v>35</v>
      </c>
      <c r="C54" s="13">
        <v>2130506</v>
      </c>
      <c r="D54" s="34" t="s">
        <v>87</v>
      </c>
      <c r="E54" s="35" t="s">
        <v>89</v>
      </c>
      <c r="F54" s="36">
        <v>53000</v>
      </c>
      <c r="G54" s="35"/>
    </row>
    <row r="55" s="2" customFormat="1" ht="27" spans="1:7">
      <c r="A55" s="13" t="s">
        <v>68</v>
      </c>
      <c r="B55" s="13" t="s">
        <v>35</v>
      </c>
      <c r="C55" s="13">
        <v>2130504</v>
      </c>
      <c r="D55" s="34" t="s">
        <v>90</v>
      </c>
      <c r="E55" s="35" t="s">
        <v>91</v>
      </c>
      <c r="F55" s="36">
        <v>85000</v>
      </c>
      <c r="G55" s="35"/>
    </row>
    <row r="56" s="2" customFormat="1" ht="27" spans="1:7">
      <c r="A56" s="13" t="s">
        <v>68</v>
      </c>
      <c r="B56" s="13" t="s">
        <v>35</v>
      </c>
      <c r="C56" s="13">
        <v>2130504</v>
      </c>
      <c r="D56" s="34" t="s">
        <v>90</v>
      </c>
      <c r="E56" s="35" t="s">
        <v>92</v>
      </c>
      <c r="F56" s="36">
        <v>25000</v>
      </c>
      <c r="G56" s="35"/>
    </row>
    <row r="57" s="2" customFormat="1" ht="40.5" spans="1:7">
      <c r="A57" s="13" t="s">
        <v>68</v>
      </c>
      <c r="B57" s="13" t="s">
        <v>35</v>
      </c>
      <c r="C57" s="13">
        <v>2130506</v>
      </c>
      <c r="D57" s="34" t="s">
        <v>90</v>
      </c>
      <c r="E57" s="35" t="s">
        <v>93</v>
      </c>
      <c r="F57" s="36">
        <v>75000</v>
      </c>
      <c r="G57" s="35"/>
    </row>
    <row r="58" s="2" customFormat="1" ht="27" spans="1:7">
      <c r="A58" s="13" t="s">
        <v>68</v>
      </c>
      <c r="B58" s="13" t="s">
        <v>35</v>
      </c>
      <c r="C58" s="13">
        <v>2130506</v>
      </c>
      <c r="D58" s="34" t="s">
        <v>90</v>
      </c>
      <c r="E58" s="35" t="s">
        <v>94</v>
      </c>
      <c r="F58" s="36">
        <v>15000</v>
      </c>
      <c r="G58" s="35"/>
    </row>
    <row r="59" s="2" customFormat="1" ht="94.5" spans="1:7">
      <c r="A59" s="13" t="s">
        <v>68</v>
      </c>
      <c r="B59" s="13" t="s">
        <v>35</v>
      </c>
      <c r="C59" s="13">
        <v>2130506</v>
      </c>
      <c r="D59" s="34" t="s">
        <v>95</v>
      </c>
      <c r="E59" s="20" t="s">
        <v>96</v>
      </c>
      <c r="F59" s="36">
        <v>200000</v>
      </c>
      <c r="G59" s="35"/>
    </row>
    <row r="60" s="2" customFormat="1" spans="1:7">
      <c r="A60" s="13" t="s">
        <v>97</v>
      </c>
      <c r="B60" s="13"/>
      <c r="C60" s="13"/>
      <c r="D60" s="34"/>
      <c r="E60" s="20">
        <v>4</v>
      </c>
      <c r="F60" s="16">
        <f>SUM(F61:F64)</f>
        <v>800000</v>
      </c>
      <c r="G60" s="35"/>
    </row>
    <row r="61" s="2" customFormat="1" ht="27" spans="1:7">
      <c r="A61" s="13" t="s">
        <v>98</v>
      </c>
      <c r="B61" s="13" t="s">
        <v>35</v>
      </c>
      <c r="C61" s="13">
        <v>2130504</v>
      </c>
      <c r="D61" s="34" t="s">
        <v>99</v>
      </c>
      <c r="E61" s="35" t="s">
        <v>100</v>
      </c>
      <c r="F61" s="36">
        <v>200000</v>
      </c>
      <c r="G61" s="35"/>
    </row>
    <row r="62" s="2" customFormat="1" ht="27" spans="1:7">
      <c r="A62" s="13" t="s">
        <v>98</v>
      </c>
      <c r="B62" s="13" t="s">
        <v>35</v>
      </c>
      <c r="C62" s="13">
        <v>2130506</v>
      </c>
      <c r="D62" s="34" t="s">
        <v>101</v>
      </c>
      <c r="E62" s="35" t="s">
        <v>102</v>
      </c>
      <c r="F62" s="36">
        <v>200000</v>
      </c>
      <c r="G62" s="35"/>
    </row>
    <row r="63" s="2" customFormat="1" ht="27" spans="1:7">
      <c r="A63" s="13" t="s">
        <v>98</v>
      </c>
      <c r="B63" s="13" t="s">
        <v>35</v>
      </c>
      <c r="C63" s="13">
        <v>2130504</v>
      </c>
      <c r="D63" s="34" t="s">
        <v>103</v>
      </c>
      <c r="E63" s="35" t="s">
        <v>104</v>
      </c>
      <c r="F63" s="36">
        <v>200000</v>
      </c>
      <c r="G63" s="35"/>
    </row>
    <row r="64" s="2" customFormat="1" ht="40.5" spans="1:7">
      <c r="A64" s="13" t="s">
        <v>98</v>
      </c>
      <c r="B64" s="13" t="s">
        <v>35</v>
      </c>
      <c r="C64" s="13">
        <v>2130506</v>
      </c>
      <c r="D64" s="34" t="s">
        <v>105</v>
      </c>
      <c r="E64" s="35" t="s">
        <v>106</v>
      </c>
      <c r="F64" s="36">
        <v>200000</v>
      </c>
      <c r="G64" s="35"/>
    </row>
    <row r="65" s="2" customFormat="1" spans="1:7">
      <c r="A65" s="13" t="s">
        <v>107</v>
      </c>
      <c r="B65" s="13"/>
      <c r="C65" s="13"/>
      <c r="D65" s="34"/>
      <c r="E65" s="35">
        <v>15</v>
      </c>
      <c r="F65" s="16">
        <f>SUM(F66:F80)</f>
        <v>2400000</v>
      </c>
      <c r="G65" s="35"/>
    </row>
    <row r="66" s="2" customFormat="1" ht="54" spans="1:7">
      <c r="A66" s="13" t="s">
        <v>108</v>
      </c>
      <c r="B66" s="13" t="s">
        <v>35</v>
      </c>
      <c r="C66" s="13">
        <v>2130504</v>
      </c>
      <c r="D66" s="34" t="s">
        <v>109</v>
      </c>
      <c r="E66" s="20" t="s">
        <v>110</v>
      </c>
      <c r="F66" s="36">
        <v>200000</v>
      </c>
      <c r="G66" s="35"/>
    </row>
    <row r="67" s="2" customFormat="1" ht="27" spans="1:7">
      <c r="A67" s="13" t="s">
        <v>108</v>
      </c>
      <c r="B67" s="13" t="s">
        <v>35</v>
      </c>
      <c r="C67" s="13">
        <v>2130506</v>
      </c>
      <c r="D67" s="34" t="s">
        <v>111</v>
      </c>
      <c r="E67" s="35" t="s">
        <v>112</v>
      </c>
      <c r="F67" s="36">
        <v>200000</v>
      </c>
      <c r="G67" s="35"/>
    </row>
    <row r="68" s="2" customFormat="1" ht="54" spans="1:7">
      <c r="A68" s="13" t="s">
        <v>108</v>
      </c>
      <c r="B68" s="13" t="s">
        <v>35</v>
      </c>
      <c r="C68" s="13">
        <v>2130506</v>
      </c>
      <c r="D68" s="34" t="s">
        <v>113</v>
      </c>
      <c r="E68" s="35" t="s">
        <v>114</v>
      </c>
      <c r="F68" s="36">
        <v>200000</v>
      </c>
      <c r="G68" s="35"/>
    </row>
    <row r="69" s="2" customFormat="1" ht="27" spans="1:7">
      <c r="A69" s="13" t="s">
        <v>108</v>
      </c>
      <c r="B69" s="13" t="s">
        <v>35</v>
      </c>
      <c r="C69" s="13">
        <v>2130504</v>
      </c>
      <c r="D69" s="34" t="s">
        <v>115</v>
      </c>
      <c r="E69" s="35" t="s">
        <v>116</v>
      </c>
      <c r="F69" s="41">
        <v>100000</v>
      </c>
      <c r="G69" s="20"/>
    </row>
    <row r="70" s="2" customFormat="1" ht="27" spans="1:7">
      <c r="A70" s="13" t="s">
        <v>108</v>
      </c>
      <c r="B70" s="13" t="s">
        <v>35</v>
      </c>
      <c r="C70" s="13">
        <v>2130504</v>
      </c>
      <c r="D70" s="34" t="s">
        <v>115</v>
      </c>
      <c r="E70" s="35" t="s">
        <v>117</v>
      </c>
      <c r="F70" s="41">
        <v>100000</v>
      </c>
      <c r="G70" s="20"/>
    </row>
    <row r="71" s="2" customFormat="1" ht="54" spans="1:7">
      <c r="A71" s="13" t="s">
        <v>108</v>
      </c>
      <c r="B71" s="13" t="s">
        <v>35</v>
      </c>
      <c r="C71" s="13">
        <v>2130506</v>
      </c>
      <c r="D71" s="34" t="s">
        <v>118</v>
      </c>
      <c r="E71" s="35" t="s">
        <v>119</v>
      </c>
      <c r="F71" s="36">
        <v>200000</v>
      </c>
      <c r="G71" s="35"/>
    </row>
    <row r="72" s="2" customFormat="1" ht="54" spans="1:7">
      <c r="A72" s="13" t="s">
        <v>108</v>
      </c>
      <c r="B72" s="13" t="s">
        <v>35</v>
      </c>
      <c r="C72" s="13">
        <v>2130506</v>
      </c>
      <c r="D72" s="34" t="s">
        <v>120</v>
      </c>
      <c r="E72" s="24" t="s">
        <v>121</v>
      </c>
      <c r="F72" s="25">
        <v>200000</v>
      </c>
      <c r="G72" s="24"/>
    </row>
    <row r="73" s="2" customFormat="1" ht="67.5" spans="1:7">
      <c r="A73" s="13" t="s">
        <v>108</v>
      </c>
      <c r="B73" s="13" t="s">
        <v>35</v>
      </c>
      <c r="C73" s="13">
        <v>2130506</v>
      </c>
      <c r="D73" s="34" t="s">
        <v>122</v>
      </c>
      <c r="E73" s="35" t="s">
        <v>123</v>
      </c>
      <c r="F73" s="36">
        <v>200000</v>
      </c>
      <c r="G73" s="35"/>
    </row>
    <row r="74" s="2" customFormat="1" ht="40.5" spans="1:7">
      <c r="A74" s="13" t="s">
        <v>108</v>
      </c>
      <c r="B74" s="13" t="s">
        <v>35</v>
      </c>
      <c r="C74" s="13">
        <v>2130504</v>
      </c>
      <c r="D74" s="34" t="s">
        <v>124</v>
      </c>
      <c r="E74" s="35" t="s">
        <v>125</v>
      </c>
      <c r="F74" s="36">
        <v>200000</v>
      </c>
      <c r="G74" s="35"/>
    </row>
    <row r="75" s="2" customFormat="1" ht="27" spans="1:7">
      <c r="A75" s="13" t="s">
        <v>108</v>
      </c>
      <c r="B75" s="13" t="s">
        <v>35</v>
      </c>
      <c r="C75" s="13">
        <v>2130506</v>
      </c>
      <c r="D75" s="34" t="s">
        <v>126</v>
      </c>
      <c r="E75" s="35" t="s">
        <v>127</v>
      </c>
      <c r="F75" s="36">
        <v>100000</v>
      </c>
      <c r="G75" s="35"/>
    </row>
    <row r="76" s="2" customFormat="1" ht="40.5" spans="1:7">
      <c r="A76" s="13" t="s">
        <v>108</v>
      </c>
      <c r="B76" s="13" t="s">
        <v>35</v>
      </c>
      <c r="C76" s="13">
        <v>2130504</v>
      </c>
      <c r="D76" s="34" t="s">
        <v>126</v>
      </c>
      <c r="E76" s="35" t="s">
        <v>128</v>
      </c>
      <c r="F76" s="36">
        <v>100000</v>
      </c>
      <c r="G76" s="35"/>
    </row>
    <row r="77" s="2" customFormat="1" ht="67.5" spans="1:7">
      <c r="A77" s="13" t="s">
        <v>108</v>
      </c>
      <c r="B77" s="13" t="s">
        <v>35</v>
      </c>
      <c r="C77" s="13">
        <v>2130506</v>
      </c>
      <c r="D77" s="34" t="s">
        <v>129</v>
      </c>
      <c r="E77" s="35" t="s">
        <v>130</v>
      </c>
      <c r="F77" s="36">
        <v>200000</v>
      </c>
      <c r="G77" s="35"/>
    </row>
    <row r="78" s="2" customFormat="1" ht="67.5" spans="1:7">
      <c r="A78" s="13" t="s">
        <v>108</v>
      </c>
      <c r="B78" s="13" t="s">
        <v>35</v>
      </c>
      <c r="C78" s="13">
        <v>2130506</v>
      </c>
      <c r="D78" s="34" t="s">
        <v>131</v>
      </c>
      <c r="E78" s="35" t="s">
        <v>132</v>
      </c>
      <c r="F78" s="36">
        <v>200000</v>
      </c>
      <c r="G78" s="35"/>
    </row>
    <row r="79" s="2" customFormat="1" ht="40.5" spans="1:7">
      <c r="A79" s="13" t="s">
        <v>108</v>
      </c>
      <c r="B79" s="13" t="s">
        <v>35</v>
      </c>
      <c r="C79" s="13">
        <v>2130504</v>
      </c>
      <c r="D79" s="34" t="s">
        <v>133</v>
      </c>
      <c r="E79" s="35" t="s">
        <v>134</v>
      </c>
      <c r="F79" s="36">
        <v>104600</v>
      </c>
      <c r="G79" s="35"/>
    </row>
    <row r="80" s="2" customFormat="1" ht="67.5" spans="1:7">
      <c r="A80" s="13" t="s">
        <v>108</v>
      </c>
      <c r="B80" s="13" t="s">
        <v>35</v>
      </c>
      <c r="C80" s="13">
        <v>2130506</v>
      </c>
      <c r="D80" s="34" t="s">
        <v>133</v>
      </c>
      <c r="E80" s="35" t="s">
        <v>135</v>
      </c>
      <c r="F80" s="36">
        <v>95400</v>
      </c>
      <c r="G80" s="35"/>
    </row>
    <row r="81" s="2" customFormat="1" spans="1:7">
      <c r="A81" s="13" t="s">
        <v>136</v>
      </c>
      <c r="B81" s="13"/>
      <c r="C81" s="13"/>
      <c r="D81" s="34"/>
      <c r="E81" s="35">
        <v>2</v>
      </c>
      <c r="F81" s="16">
        <f>SUM(F82:F83)</f>
        <v>400000</v>
      </c>
      <c r="G81" s="35"/>
    </row>
    <row r="82" s="2" customFormat="1" ht="27" spans="1:7">
      <c r="A82" s="13" t="s">
        <v>137</v>
      </c>
      <c r="B82" s="13" t="s">
        <v>35</v>
      </c>
      <c r="C82" s="13">
        <v>2130504</v>
      </c>
      <c r="D82" s="34" t="s">
        <v>138</v>
      </c>
      <c r="E82" s="20" t="s">
        <v>139</v>
      </c>
      <c r="F82" s="36">
        <v>200000</v>
      </c>
      <c r="G82" s="35"/>
    </row>
    <row r="83" s="2" customFormat="1" ht="27" spans="1:7">
      <c r="A83" s="13" t="s">
        <v>137</v>
      </c>
      <c r="B83" s="13" t="s">
        <v>35</v>
      </c>
      <c r="C83" s="13">
        <v>2130504</v>
      </c>
      <c r="D83" s="34" t="s">
        <v>140</v>
      </c>
      <c r="E83" s="20" t="s">
        <v>141</v>
      </c>
      <c r="F83" s="36">
        <v>200000</v>
      </c>
      <c r="G83" s="35"/>
    </row>
    <row r="84" s="2" customFormat="1" spans="1:7">
      <c r="A84" s="13" t="s">
        <v>142</v>
      </c>
      <c r="B84" s="13"/>
      <c r="C84" s="13"/>
      <c r="D84" s="34"/>
      <c r="E84" s="20">
        <v>4</v>
      </c>
      <c r="F84" s="16">
        <f>SUM(F85:F88)</f>
        <v>600000</v>
      </c>
      <c r="G84" s="35"/>
    </row>
    <row r="85" s="2" customFormat="1" ht="27" spans="1:7">
      <c r="A85" s="13" t="s">
        <v>143</v>
      </c>
      <c r="B85" s="13" t="s">
        <v>35</v>
      </c>
      <c r="C85" s="13">
        <v>2130504</v>
      </c>
      <c r="D85" s="34" t="s">
        <v>144</v>
      </c>
      <c r="E85" s="20" t="s">
        <v>145</v>
      </c>
      <c r="F85" s="36">
        <v>200000</v>
      </c>
      <c r="G85" s="35"/>
    </row>
    <row r="86" s="2" customFormat="1" ht="27" spans="1:7">
      <c r="A86" s="13" t="s">
        <v>143</v>
      </c>
      <c r="B86" s="13" t="s">
        <v>35</v>
      </c>
      <c r="C86" s="13">
        <v>2130504</v>
      </c>
      <c r="D86" s="34" t="s">
        <v>146</v>
      </c>
      <c r="E86" s="20" t="s">
        <v>147</v>
      </c>
      <c r="F86" s="36">
        <v>200000</v>
      </c>
      <c r="G86" s="35"/>
    </row>
    <row r="87" s="2" customFormat="1" ht="27" spans="1:7">
      <c r="A87" s="13" t="s">
        <v>143</v>
      </c>
      <c r="B87" s="13" t="s">
        <v>35</v>
      </c>
      <c r="C87" s="13">
        <v>2130504</v>
      </c>
      <c r="D87" s="34" t="s">
        <v>148</v>
      </c>
      <c r="E87" s="20" t="s">
        <v>149</v>
      </c>
      <c r="F87" s="36">
        <v>120000</v>
      </c>
      <c r="G87" s="35"/>
    </row>
    <row r="88" s="2" customFormat="1" ht="27" spans="1:7">
      <c r="A88" s="13" t="s">
        <v>143</v>
      </c>
      <c r="B88" s="13" t="s">
        <v>35</v>
      </c>
      <c r="C88" s="13">
        <v>2130504</v>
      </c>
      <c r="D88" s="34" t="s">
        <v>148</v>
      </c>
      <c r="E88" s="20" t="s">
        <v>150</v>
      </c>
      <c r="F88" s="36">
        <v>80000</v>
      </c>
      <c r="G88" s="35"/>
    </row>
    <row r="89" s="2" customFormat="1" spans="1:7">
      <c r="A89" s="13" t="s">
        <v>151</v>
      </c>
      <c r="B89" s="13"/>
      <c r="C89" s="13"/>
      <c r="D89" s="34"/>
      <c r="E89" s="20">
        <v>4</v>
      </c>
      <c r="F89" s="16">
        <f>SUM(F90:F93)</f>
        <v>800000</v>
      </c>
      <c r="G89" s="35"/>
    </row>
    <row r="90" s="2" customFormat="1" ht="67.5" spans="1:7">
      <c r="A90" s="13" t="s">
        <v>152</v>
      </c>
      <c r="B90" s="13" t="s">
        <v>35</v>
      </c>
      <c r="C90" s="13">
        <v>2130504</v>
      </c>
      <c r="D90" s="34" t="s">
        <v>153</v>
      </c>
      <c r="E90" s="42" t="s">
        <v>154</v>
      </c>
      <c r="F90" s="25">
        <v>200000</v>
      </c>
      <c r="G90" s="42"/>
    </row>
    <row r="91" s="2" customFormat="1" ht="54" spans="1:7">
      <c r="A91" s="13" t="s">
        <v>152</v>
      </c>
      <c r="B91" s="13" t="s">
        <v>35</v>
      </c>
      <c r="C91" s="13">
        <v>2130504</v>
      </c>
      <c r="D91" s="34" t="s">
        <v>155</v>
      </c>
      <c r="E91" s="42" t="s">
        <v>156</v>
      </c>
      <c r="F91" s="25">
        <v>200000</v>
      </c>
      <c r="G91" s="42"/>
    </row>
    <row r="92" s="2" customFormat="1" ht="81" spans="1:7">
      <c r="A92" s="13" t="s">
        <v>152</v>
      </c>
      <c r="B92" s="13" t="s">
        <v>35</v>
      </c>
      <c r="C92" s="13">
        <v>2130504</v>
      </c>
      <c r="D92" s="34" t="s">
        <v>157</v>
      </c>
      <c r="E92" s="42" t="s">
        <v>158</v>
      </c>
      <c r="F92" s="25">
        <v>200000</v>
      </c>
      <c r="G92" s="42"/>
    </row>
    <row r="93" s="2" customFormat="1" ht="54" spans="1:7">
      <c r="A93" s="13" t="s">
        <v>152</v>
      </c>
      <c r="B93" s="13" t="s">
        <v>35</v>
      </c>
      <c r="C93" s="13">
        <v>2130504</v>
      </c>
      <c r="D93" s="34" t="s">
        <v>159</v>
      </c>
      <c r="E93" s="42" t="s">
        <v>160</v>
      </c>
      <c r="F93" s="25">
        <v>200000</v>
      </c>
      <c r="G93" s="42"/>
    </row>
    <row r="94" s="2" customFormat="1" spans="1:7">
      <c r="A94" s="13" t="s">
        <v>161</v>
      </c>
      <c r="B94" s="13"/>
      <c r="C94" s="13"/>
      <c r="D94" s="34"/>
      <c r="E94" s="42">
        <v>7</v>
      </c>
      <c r="F94" s="16">
        <f>SUM(F95:F101)</f>
        <v>800000</v>
      </c>
      <c r="G94" s="42"/>
    </row>
    <row r="95" s="2" customFormat="1" ht="40.5" spans="1:7">
      <c r="A95" s="13" t="s">
        <v>162</v>
      </c>
      <c r="B95" s="13" t="s">
        <v>35</v>
      </c>
      <c r="C95" s="13">
        <v>2130506</v>
      </c>
      <c r="D95" s="34" t="s">
        <v>163</v>
      </c>
      <c r="E95" s="35" t="s">
        <v>164</v>
      </c>
      <c r="F95" s="36">
        <v>150000</v>
      </c>
      <c r="G95" s="35"/>
    </row>
    <row r="96" s="2" customFormat="1" ht="40.5" spans="1:7">
      <c r="A96" s="13" t="s">
        <v>162</v>
      </c>
      <c r="B96" s="13" t="s">
        <v>35</v>
      </c>
      <c r="C96" s="13">
        <v>2130504</v>
      </c>
      <c r="D96" s="34" t="s">
        <v>163</v>
      </c>
      <c r="E96" s="35" t="s">
        <v>165</v>
      </c>
      <c r="F96" s="36">
        <v>50000</v>
      </c>
      <c r="G96" s="35"/>
    </row>
    <row r="97" s="2" customFormat="1" ht="40.5" spans="1:7">
      <c r="A97" s="13" t="s">
        <v>162</v>
      </c>
      <c r="B97" s="13" t="s">
        <v>35</v>
      </c>
      <c r="C97" s="13">
        <v>2130504</v>
      </c>
      <c r="D97" s="34" t="s">
        <v>166</v>
      </c>
      <c r="E97" s="35" t="s">
        <v>167</v>
      </c>
      <c r="F97" s="36">
        <v>111000</v>
      </c>
      <c r="G97" s="35"/>
    </row>
    <row r="98" s="2" customFormat="1" ht="54" spans="1:7">
      <c r="A98" s="13" t="s">
        <v>162</v>
      </c>
      <c r="B98" s="13" t="s">
        <v>35</v>
      </c>
      <c r="C98" s="13">
        <v>2130506</v>
      </c>
      <c r="D98" s="34" t="s">
        <v>166</v>
      </c>
      <c r="E98" s="35" t="s">
        <v>168</v>
      </c>
      <c r="F98" s="36">
        <v>89000</v>
      </c>
      <c r="G98" s="35"/>
    </row>
    <row r="99" s="2" customFormat="1" ht="27" spans="1:7">
      <c r="A99" s="13" t="s">
        <v>162</v>
      </c>
      <c r="B99" s="13" t="s">
        <v>35</v>
      </c>
      <c r="C99" s="13">
        <v>2130504</v>
      </c>
      <c r="D99" s="34" t="s">
        <v>169</v>
      </c>
      <c r="E99" s="35" t="s">
        <v>170</v>
      </c>
      <c r="F99" s="36">
        <v>89000</v>
      </c>
      <c r="G99" s="35"/>
    </row>
    <row r="100" s="2" customFormat="1" ht="27" spans="1:7">
      <c r="A100" s="13" t="s">
        <v>162</v>
      </c>
      <c r="B100" s="13" t="s">
        <v>35</v>
      </c>
      <c r="C100" s="13">
        <v>2130506</v>
      </c>
      <c r="D100" s="34" t="s">
        <v>169</v>
      </c>
      <c r="E100" s="35" t="s">
        <v>171</v>
      </c>
      <c r="F100" s="36">
        <v>111000</v>
      </c>
      <c r="G100" s="35"/>
    </row>
    <row r="101" s="2" customFormat="1" ht="27" spans="1:7">
      <c r="A101" s="13" t="s">
        <v>162</v>
      </c>
      <c r="B101" s="13" t="s">
        <v>35</v>
      </c>
      <c r="C101" s="13">
        <v>2130504</v>
      </c>
      <c r="D101" s="34" t="s">
        <v>172</v>
      </c>
      <c r="E101" s="35" t="s">
        <v>173</v>
      </c>
      <c r="F101" s="36">
        <v>200000</v>
      </c>
      <c r="G101" s="35"/>
    </row>
    <row r="102" s="2" customFormat="1" spans="1:7">
      <c r="A102" s="13" t="s">
        <v>174</v>
      </c>
      <c r="B102" s="13"/>
      <c r="C102" s="13"/>
      <c r="D102" s="34"/>
      <c r="E102" s="35">
        <v>8</v>
      </c>
      <c r="F102" s="16">
        <f>SUM(F103:F110)</f>
        <v>1600000</v>
      </c>
      <c r="G102" s="35"/>
    </row>
    <row r="103" s="2" customFormat="1" ht="27" spans="1:7">
      <c r="A103" s="13" t="s">
        <v>175</v>
      </c>
      <c r="B103" s="13" t="s">
        <v>35</v>
      </c>
      <c r="C103" s="13">
        <v>2130504</v>
      </c>
      <c r="D103" s="34" t="s">
        <v>176</v>
      </c>
      <c r="E103" s="35" t="s">
        <v>177</v>
      </c>
      <c r="F103" s="36">
        <v>200000</v>
      </c>
      <c r="G103" s="35"/>
    </row>
    <row r="104" s="2" customFormat="1" ht="27" spans="1:7">
      <c r="A104" s="13" t="s">
        <v>175</v>
      </c>
      <c r="B104" s="13" t="s">
        <v>35</v>
      </c>
      <c r="C104" s="13">
        <v>2130506</v>
      </c>
      <c r="D104" s="34" t="s">
        <v>178</v>
      </c>
      <c r="E104" s="35" t="s">
        <v>179</v>
      </c>
      <c r="F104" s="36">
        <v>200000</v>
      </c>
      <c r="G104" s="35"/>
    </row>
    <row r="105" s="2" customFormat="1" ht="40.5" spans="1:7">
      <c r="A105" s="13" t="s">
        <v>175</v>
      </c>
      <c r="B105" s="13" t="s">
        <v>35</v>
      </c>
      <c r="C105" s="13">
        <v>2130504</v>
      </c>
      <c r="D105" s="34" t="s">
        <v>180</v>
      </c>
      <c r="E105" s="35" t="s">
        <v>181</v>
      </c>
      <c r="F105" s="36">
        <v>200000</v>
      </c>
      <c r="G105" s="35"/>
    </row>
    <row r="106" s="2" customFormat="1" ht="40.5" spans="1:7">
      <c r="A106" s="13" t="s">
        <v>175</v>
      </c>
      <c r="B106" s="13" t="s">
        <v>35</v>
      </c>
      <c r="C106" s="13">
        <v>2130506</v>
      </c>
      <c r="D106" s="34" t="s">
        <v>182</v>
      </c>
      <c r="E106" s="35" t="s">
        <v>183</v>
      </c>
      <c r="F106" s="36">
        <v>200000</v>
      </c>
      <c r="G106" s="35"/>
    </row>
    <row r="107" s="2" customFormat="1" ht="67.5" spans="1:7">
      <c r="A107" s="13" t="s">
        <v>175</v>
      </c>
      <c r="B107" s="13" t="s">
        <v>35</v>
      </c>
      <c r="C107" s="13">
        <v>2130506</v>
      </c>
      <c r="D107" s="34" t="s">
        <v>184</v>
      </c>
      <c r="E107" s="35" t="s">
        <v>185</v>
      </c>
      <c r="F107" s="36">
        <v>200000</v>
      </c>
      <c r="G107" s="35"/>
    </row>
    <row r="108" s="2" customFormat="1" ht="54" spans="1:7">
      <c r="A108" s="13" t="s">
        <v>175</v>
      </c>
      <c r="B108" s="13" t="s">
        <v>35</v>
      </c>
      <c r="C108" s="13">
        <v>2130506</v>
      </c>
      <c r="D108" s="34" t="s">
        <v>186</v>
      </c>
      <c r="E108" s="35" t="s">
        <v>187</v>
      </c>
      <c r="F108" s="36">
        <v>200000</v>
      </c>
      <c r="G108" s="35"/>
    </row>
    <row r="109" s="2" customFormat="1" ht="27" spans="1:7">
      <c r="A109" s="13" t="s">
        <v>175</v>
      </c>
      <c r="B109" s="13" t="s">
        <v>35</v>
      </c>
      <c r="C109" s="13">
        <v>2130504</v>
      </c>
      <c r="D109" s="34" t="s">
        <v>188</v>
      </c>
      <c r="E109" s="35" t="s">
        <v>189</v>
      </c>
      <c r="F109" s="36">
        <v>200000</v>
      </c>
      <c r="G109" s="35"/>
    </row>
    <row r="110" s="2" customFormat="1" ht="67.5" spans="1:7">
      <c r="A110" s="13" t="s">
        <v>175</v>
      </c>
      <c r="B110" s="13" t="s">
        <v>35</v>
      </c>
      <c r="C110" s="13">
        <v>2130506</v>
      </c>
      <c r="D110" s="34" t="s">
        <v>190</v>
      </c>
      <c r="E110" s="35" t="s">
        <v>191</v>
      </c>
      <c r="F110" s="36">
        <v>200000</v>
      </c>
      <c r="G110" s="35"/>
    </row>
    <row r="111" s="2" customFormat="1" spans="1:7">
      <c r="A111" s="13" t="s">
        <v>192</v>
      </c>
      <c r="B111" s="13"/>
      <c r="C111" s="13"/>
      <c r="D111" s="34"/>
      <c r="E111" s="35">
        <v>12</v>
      </c>
      <c r="F111" s="16">
        <f>SUM(F112:F123)</f>
        <v>1600000</v>
      </c>
      <c r="G111" s="35"/>
    </row>
    <row r="112" s="2" customFormat="1" ht="27" spans="1:7">
      <c r="A112" s="13" t="s">
        <v>193</v>
      </c>
      <c r="B112" s="13" t="s">
        <v>35</v>
      </c>
      <c r="C112" s="13">
        <v>2130504</v>
      </c>
      <c r="D112" s="34" t="s">
        <v>194</v>
      </c>
      <c r="E112" s="35" t="s">
        <v>195</v>
      </c>
      <c r="F112" s="36">
        <v>200000</v>
      </c>
      <c r="G112" s="35"/>
    </row>
    <row r="113" s="2" customFormat="1" ht="27" spans="1:7">
      <c r="A113" s="13" t="s">
        <v>193</v>
      </c>
      <c r="B113" s="13" t="s">
        <v>35</v>
      </c>
      <c r="C113" s="13">
        <v>2130504</v>
      </c>
      <c r="D113" s="34" t="s">
        <v>196</v>
      </c>
      <c r="E113" s="35" t="s">
        <v>197</v>
      </c>
      <c r="F113" s="36">
        <v>100000</v>
      </c>
      <c r="G113" s="35"/>
    </row>
    <row r="114" s="2" customFormat="1" ht="27" spans="1:7">
      <c r="A114" s="13" t="s">
        <v>193</v>
      </c>
      <c r="B114" s="13" t="s">
        <v>35</v>
      </c>
      <c r="C114" s="13">
        <v>2130506</v>
      </c>
      <c r="D114" s="34" t="s">
        <v>196</v>
      </c>
      <c r="E114" s="35" t="s">
        <v>198</v>
      </c>
      <c r="F114" s="36">
        <v>100000</v>
      </c>
      <c r="G114" s="35"/>
    </row>
    <row r="115" s="2" customFormat="1" ht="27" spans="1:7">
      <c r="A115" s="13" t="s">
        <v>193</v>
      </c>
      <c r="B115" s="13" t="s">
        <v>35</v>
      </c>
      <c r="C115" s="13">
        <v>2130504</v>
      </c>
      <c r="D115" s="34" t="s">
        <v>199</v>
      </c>
      <c r="E115" s="35" t="s">
        <v>200</v>
      </c>
      <c r="F115" s="36">
        <v>100000</v>
      </c>
      <c r="G115" s="35"/>
    </row>
    <row r="116" s="2" customFormat="1" ht="27" spans="1:7">
      <c r="A116" s="13" t="s">
        <v>193</v>
      </c>
      <c r="B116" s="13" t="s">
        <v>35</v>
      </c>
      <c r="C116" s="13">
        <v>2130504</v>
      </c>
      <c r="D116" s="34" t="s">
        <v>199</v>
      </c>
      <c r="E116" s="35" t="s">
        <v>201</v>
      </c>
      <c r="F116" s="36">
        <v>100000</v>
      </c>
      <c r="G116" s="35"/>
    </row>
    <row r="117" s="2" customFormat="1" spans="1:7">
      <c r="A117" s="13" t="s">
        <v>193</v>
      </c>
      <c r="B117" s="13" t="s">
        <v>35</v>
      </c>
      <c r="C117" s="13">
        <v>2130504</v>
      </c>
      <c r="D117" s="34" t="s">
        <v>202</v>
      </c>
      <c r="E117" s="35" t="s">
        <v>203</v>
      </c>
      <c r="F117" s="36">
        <v>200000</v>
      </c>
      <c r="G117" s="35"/>
    </row>
    <row r="118" s="2" customFormat="1" ht="27" spans="1:7">
      <c r="A118" s="13" t="s">
        <v>193</v>
      </c>
      <c r="B118" s="13" t="s">
        <v>35</v>
      </c>
      <c r="C118" s="13">
        <v>2130504</v>
      </c>
      <c r="D118" s="34" t="s">
        <v>204</v>
      </c>
      <c r="E118" s="35" t="s">
        <v>205</v>
      </c>
      <c r="F118" s="36">
        <v>150000</v>
      </c>
      <c r="G118" s="35"/>
    </row>
    <row r="119" s="2" customFormat="1" ht="27" spans="1:7">
      <c r="A119" s="13" t="s">
        <v>193</v>
      </c>
      <c r="B119" s="13" t="s">
        <v>35</v>
      </c>
      <c r="C119" s="13">
        <v>2130504</v>
      </c>
      <c r="D119" s="34" t="s">
        <v>204</v>
      </c>
      <c r="E119" s="20" t="s">
        <v>206</v>
      </c>
      <c r="F119" s="41">
        <v>50000</v>
      </c>
      <c r="G119" s="20"/>
    </row>
    <row r="120" s="2" customFormat="1" ht="27" spans="1:7">
      <c r="A120" s="13" t="s">
        <v>193</v>
      </c>
      <c r="B120" s="13" t="s">
        <v>35</v>
      </c>
      <c r="C120" s="13">
        <v>2130504</v>
      </c>
      <c r="D120" s="34" t="s">
        <v>207</v>
      </c>
      <c r="E120" s="35" t="s">
        <v>208</v>
      </c>
      <c r="F120" s="36">
        <v>200000</v>
      </c>
      <c r="G120" s="35"/>
    </row>
    <row r="121" s="2" customFormat="1" ht="40.5" spans="1:7">
      <c r="A121" s="13" t="s">
        <v>193</v>
      </c>
      <c r="B121" s="13" t="s">
        <v>35</v>
      </c>
      <c r="C121" s="13">
        <v>2130504</v>
      </c>
      <c r="D121" s="34" t="s">
        <v>209</v>
      </c>
      <c r="E121" s="35" t="s">
        <v>210</v>
      </c>
      <c r="F121" s="36">
        <v>100000</v>
      </c>
      <c r="G121" s="35"/>
    </row>
    <row r="122" s="2" customFormat="1" ht="40.5" spans="1:7">
      <c r="A122" s="13" t="s">
        <v>193</v>
      </c>
      <c r="B122" s="13" t="s">
        <v>35</v>
      </c>
      <c r="C122" s="13">
        <v>2130504</v>
      </c>
      <c r="D122" s="34" t="s">
        <v>209</v>
      </c>
      <c r="E122" s="35" t="s">
        <v>211</v>
      </c>
      <c r="F122" s="36">
        <v>100000</v>
      </c>
      <c r="G122" s="35"/>
    </row>
    <row r="123" s="2" customFormat="1" ht="27" spans="1:7">
      <c r="A123" s="13" t="s">
        <v>193</v>
      </c>
      <c r="B123" s="13" t="s">
        <v>35</v>
      </c>
      <c r="C123" s="13">
        <v>2130504</v>
      </c>
      <c r="D123" s="34" t="s">
        <v>212</v>
      </c>
      <c r="E123" s="35" t="s">
        <v>213</v>
      </c>
      <c r="F123" s="36">
        <v>200000</v>
      </c>
      <c r="G123" s="35"/>
    </row>
    <row r="124" spans="1:7">
      <c r="A124" s="43"/>
      <c r="B124" s="43"/>
      <c r="C124" s="43"/>
      <c r="D124" s="44"/>
      <c r="E124" s="43"/>
      <c r="F124" s="45"/>
      <c r="G124" s="43"/>
    </row>
  </sheetData>
  <autoFilter ref="A3:H123"/>
  <mergeCells count="24">
    <mergeCell ref="A1:G1"/>
    <mergeCell ref="A3:B3"/>
    <mergeCell ref="A21:B21"/>
    <mergeCell ref="A7:A8"/>
    <mergeCell ref="A12:A13"/>
    <mergeCell ref="A15:A18"/>
    <mergeCell ref="B7:B8"/>
    <mergeCell ref="B12:B13"/>
    <mergeCell ref="B15:B18"/>
    <mergeCell ref="C7:C8"/>
    <mergeCell ref="C12:C13"/>
    <mergeCell ref="C15:C18"/>
    <mergeCell ref="D7:D8"/>
    <mergeCell ref="D12:D13"/>
    <mergeCell ref="D15:D18"/>
    <mergeCell ref="E7:E8"/>
    <mergeCell ref="E12:E13"/>
    <mergeCell ref="E15:E18"/>
    <mergeCell ref="F7:F8"/>
    <mergeCell ref="F12:F13"/>
    <mergeCell ref="F15:F18"/>
    <mergeCell ref="G7:G8"/>
    <mergeCell ref="G12:G13"/>
    <mergeCell ref="G15:G18"/>
  </mergeCells>
  <dataValidations count="2">
    <dataValidation type="decimal" operator="between" showInputMessage="1" showErrorMessage="1" sqref="E21 F5:F6 F12:F123 G38:G39">
      <formula1>-9999999999</formula1>
      <formula2>9999999999</formula2>
    </dataValidation>
    <dataValidation type="list" allowBlank="1" showInputMessage="1" showErrorMessage="1" sqref="F7:F10">
      <formula1>"18年新入库,17年未竣工且需要18年追加资金"</formula1>
    </dataValidation>
  </dataValidations>
  <pageMargins left="0.511805555555556" right="0.354166666666667" top="0.747916666666667" bottom="0.747916666666667" header="0.314583333333333" footer="0.31458333333333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2018-04-11T00:49:00Z</dcterms:created>
  <cp:lastPrinted>2018-04-11T06:40:00Z</cp:lastPrinted>
  <dcterms:modified xsi:type="dcterms:W3CDTF">2019-01-02T00:14:16Z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