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3200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14210" fullCalcOnLoad="1" iterate="1"/>
</workbook>
</file>

<file path=xl/calcChain.xml><?xml version="1.0" encoding="utf-8"?>
<calcChain xmlns="http://schemas.openxmlformats.org/spreadsheetml/2006/main">
  <c r="D8" i="7"/>
  <c r="D9"/>
  <c r="D7"/>
  <c r="D38" i="6"/>
  <c r="D16"/>
  <c r="D7"/>
  <c r="D6"/>
  <c r="D5" i="7"/>
  <c r="C5"/>
  <c r="B5"/>
  <c r="E38" i="6"/>
  <c r="E16"/>
  <c r="E7"/>
  <c r="E6"/>
  <c r="K15" i="5"/>
  <c r="G15"/>
  <c r="F15"/>
  <c r="K14"/>
  <c r="G14"/>
  <c r="F14"/>
  <c r="K13"/>
  <c r="G13"/>
  <c r="F13"/>
  <c r="K12"/>
  <c r="G12"/>
  <c r="F12"/>
  <c r="K11"/>
  <c r="G11"/>
  <c r="F11"/>
  <c r="K10"/>
  <c r="G10"/>
  <c r="F10"/>
  <c r="K9"/>
  <c r="G9"/>
  <c r="F9"/>
  <c r="K8"/>
  <c r="G8"/>
  <c r="F8"/>
  <c r="K7"/>
  <c r="G7"/>
  <c r="F7"/>
  <c r="K6"/>
  <c r="G6"/>
  <c r="F6"/>
  <c r="L32" i="4"/>
  <c r="K32"/>
  <c r="J32"/>
  <c r="I32"/>
  <c r="H32"/>
  <c r="G32"/>
  <c r="F32"/>
  <c r="E32"/>
  <c r="C32"/>
  <c r="F10"/>
  <c r="E10"/>
  <c r="C8"/>
  <c r="G15" i="3"/>
  <c r="G14"/>
  <c r="G13"/>
  <c r="G12"/>
  <c r="G11"/>
  <c r="G10"/>
  <c r="G9"/>
  <c r="G8"/>
  <c r="G7"/>
  <c r="G6"/>
  <c r="N6" i="2"/>
  <c r="G23" i="1"/>
  <c r="F23"/>
  <c r="E23"/>
  <c r="C23"/>
  <c r="F14"/>
  <c r="F13"/>
  <c r="G12"/>
  <c r="F12"/>
  <c r="F11"/>
  <c r="E11"/>
  <c r="F10"/>
  <c r="E10"/>
  <c r="F9"/>
  <c r="E9"/>
  <c r="F8"/>
  <c r="C8"/>
</calcChain>
</file>

<file path=xl/sharedStrings.xml><?xml version="1.0" encoding="utf-8"?>
<sst xmlns="http://schemas.openxmlformats.org/spreadsheetml/2006/main" count="348" uniqueCount="174">
  <si>
    <t>部门收支总体情况表</t>
  </si>
  <si>
    <t>单位名称：伊川县人民检察院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</si>
  <si>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</si>
  <si>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</si>
  <si>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</si>
  <si>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</si>
  <si>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</si>
  <si>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</si>
  <si>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</si>
  <si>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</si>
  <si>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</si>
  <si>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</si>
  <si>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</si>
  <si>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</si>
  <si>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</si>
  <si>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</si>
  <si>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</si>
  <si>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</si>
  <si>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</si>
  <si>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</si>
  <si>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</si>
  <si>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</si>
  <si>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</si>
  <si>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</si>
  <si>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</si>
  <si>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</si>
  <si>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</si>
  <si>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</si>
  <si>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</si>
  <si>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</si>
  <si>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</si>
  <si>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</si>
  <si>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</si>
  <si>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</si>
  <si>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</si>
  <si>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</si>
  <si>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</si>
  <si>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</si>
  <si>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</si>
  <si>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</si>
  <si>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单位名称：伊川县公安局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</si>
  <si>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</si>
  <si>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</si>
  <si>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</si>
  <si>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</si>
  <si>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</si>
  <si>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</si>
  <si>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</si>
  <si>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</si>
  <si>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126001</t>
  </si>
  <si>
    <t>伊川县检察院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</si>
  <si>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</si>
  <si>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</si>
  <si>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</si>
  <si>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</si>
  <si>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</si>
  <si>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</si>
  <si>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</si>
  <si>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</si>
  <si>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126</t>
  </si>
  <si>
    <t>伊川县人民检察院</t>
  </si>
  <si>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126001</t>
    </r>
  </si>
  <si>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伊川县人民检察院</t>
    </r>
  </si>
  <si>
    <t>204</t>
  </si>
  <si>
    <t>04</t>
  </si>
  <si>
    <t>01</t>
  </si>
  <si>
    <t xml:space="preserve">    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</si>
  <si>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行政运行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</si>
  <si>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查办和预防职务犯罪</t>
    </r>
  </si>
  <si>
    <t>99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</si>
  <si>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其他检察支出</t>
    </r>
  </si>
  <si>
    <t>208</t>
  </si>
  <si>
    <t>05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</si>
  <si>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归口管理的行政单位离退休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</si>
  <si>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机关事业单位基本养老保险缴费支出</t>
    </r>
  </si>
  <si>
    <t>210</t>
  </si>
  <si>
    <t>11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</si>
  <si>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行政单位医疗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</si>
  <si>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其他行政事业单位医疗支出</t>
    </r>
  </si>
  <si>
    <t>财政拨款收支总体情况表</t>
  </si>
  <si>
    <t>收                         入</t>
  </si>
  <si>
    <t>项                    目</t>
  </si>
  <si>
    <t>上级提前告知转移支付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</si>
  <si>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</si>
  <si>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</si>
  <si>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</si>
  <si>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</si>
  <si>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</si>
  <si>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</si>
  <si>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</si>
  <si>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</si>
  <si>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</si>
  <si>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</si>
  <si>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</si>
  <si>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</si>
  <si>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</si>
  <si>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</si>
  <si>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</si>
  <si>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</si>
  <si>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</si>
  <si>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</si>
  <si>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</si>
  <si>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</si>
  <si>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</si>
  <si>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</si>
  <si>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</si>
  <si>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</si>
  <si>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</si>
  <si>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 xml:space="preserve">  126001</t>
  </si>
  <si>
    <t xml:space="preserve">  伊川县人民检察院</t>
  </si>
  <si>
    <t xml:space="preserve">    126001</t>
  </si>
  <si>
    <t xml:space="preserve">    行政运行</t>
  </si>
  <si>
    <t xml:space="preserve">    查办和预防职务犯罪</t>
  </si>
  <si>
    <t xml:space="preserve">    其他检察支出</t>
  </si>
  <si>
    <t xml:space="preserve">    归口管理的行政单位离退休</t>
  </si>
  <si>
    <t xml:space="preserve">    机关事业单位基本养老保险缴费支出</t>
  </si>
  <si>
    <t xml:space="preserve">    行政单位医疗</t>
  </si>
  <si>
    <t xml:space="preserve">    其他行政事业单位医疗支出</t>
  </si>
  <si>
    <t>一般公共预算基本支出情况表</t>
  </si>
  <si>
    <t>单位名称：</t>
  </si>
  <si>
    <t>科目名称</t>
  </si>
  <si>
    <t xml:space="preserve">  基本工资</t>
  </si>
  <si>
    <t>02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</si>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</sst>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2">
    <numFmt numFmtId="176" formatCode="#,##0.0_);[Red]\(#,##0.0\)"/>
    <numFmt numFmtId="177" formatCode="0000"/>
    <numFmt numFmtId="178" formatCode="00"/>
    <numFmt numFmtId="179" formatCode="#,##0.0000"/>
    <numFmt numFmtId="180" formatCode="#,##0.00_);[Red]\(#,##0.00\)"/>
    <numFmt numFmtId="181" formatCode="#,##0.0_ "/>
    <numFmt numFmtId="182" formatCode="0_);[Red]\(0\)"/>
    <numFmt numFmtId="183" formatCode="#,##0.0"/>
    <numFmt numFmtId="184" formatCode=";;"/>
    <numFmt numFmtId="185" formatCode="#,##0.00_ "/>
    <numFmt numFmtId="186" formatCode="* #,##0.00;* \-#,##0.00;* &quot;&quot;??;@"/>
    <numFmt numFmtId="187" formatCode="0.0_);[Red]\(0.0\)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10"/>
      <color indexed="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23" borderId="9" applyNumberFormat="0" applyFont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48" applyFont="1" applyAlignment="1"/>
    <xf numFmtId="0" fontId="0" fillId="0" borderId="0" xfId="48" applyFont="1" applyFill="1" applyAlignment="1"/>
    <xf numFmtId="0" fontId="1" fillId="0" borderId="0" xfId="48" applyAlignment="1"/>
    <xf numFmtId="178" fontId="2" fillId="0" borderId="0" xfId="48" applyNumberFormat="1" applyFont="1" applyFill="1" applyAlignment="1" applyProtection="1">
      <alignment horizontal="center" vertical="center"/>
    </xf>
    <xf numFmtId="177" fontId="2" fillId="0" borderId="0" xfId="48" applyNumberFormat="1" applyFont="1" applyFill="1" applyAlignment="1" applyProtection="1">
      <alignment horizontal="center" vertical="center"/>
    </xf>
    <xf numFmtId="0" fontId="2" fillId="0" borderId="0" xfId="48" applyNumberFormat="1" applyFont="1" applyFill="1" applyAlignment="1" applyProtection="1">
      <alignment horizontal="right" vertical="center"/>
    </xf>
    <xf numFmtId="0" fontId="2" fillId="0" borderId="0" xfId="48" applyNumberFormat="1" applyFont="1" applyFill="1" applyAlignment="1" applyProtection="1">
      <alignment horizontal="left" vertical="center" wrapText="1"/>
    </xf>
    <xf numFmtId="176" fontId="2" fillId="0" borderId="0" xfId="48" applyNumberFormat="1" applyFont="1" applyFill="1" applyAlignment="1" applyProtection="1">
      <alignment vertical="center"/>
    </xf>
    <xf numFmtId="176" fontId="2" fillId="0" borderId="10" xfId="48" applyNumberFormat="1" applyFont="1" applyFill="1" applyBorder="1" applyAlignment="1" applyProtection="1">
      <alignment vertical="center"/>
    </xf>
    <xf numFmtId="180" fontId="2" fillId="0" borderId="11" xfId="48" applyNumberFormat="1" applyFont="1" applyFill="1" applyBorder="1" applyAlignment="1" applyProtection="1">
      <alignment horizontal="centerContinuous" vertical="center"/>
    </xf>
    <xf numFmtId="180" fontId="2" fillId="0" borderId="12" xfId="48" applyNumberFormat="1" applyFont="1" applyFill="1" applyBorder="1" applyAlignment="1" applyProtection="1">
      <alignment horizontal="centerContinuous" vertical="center"/>
    </xf>
    <xf numFmtId="180" fontId="2" fillId="0" borderId="12" xfId="48" applyNumberFormat="1" applyFont="1" applyFill="1" applyBorder="1" applyAlignment="1" applyProtection="1">
      <alignment horizontal="center" vertical="center" wrapText="1"/>
    </xf>
    <xf numFmtId="180" fontId="2" fillId="0" borderId="13" xfId="48" applyNumberFormat="1" applyFont="1" applyFill="1" applyBorder="1" applyAlignment="1" applyProtection="1">
      <alignment horizontal="centerContinuous" vertical="center"/>
    </xf>
    <xf numFmtId="180" fontId="2" fillId="0" borderId="12" xfId="48" applyNumberFormat="1" applyFont="1" applyFill="1" applyBorder="1" applyAlignment="1" applyProtection="1">
      <alignment horizontal="center" vertical="center"/>
    </xf>
    <xf numFmtId="180" fontId="2" fillId="0" borderId="14" xfId="48" applyNumberFormat="1" applyFont="1" applyFill="1" applyBorder="1" applyAlignment="1" applyProtection="1">
      <alignment horizontal="center" vertical="center" wrapText="1"/>
    </xf>
    <xf numFmtId="180" fontId="2" fillId="0" borderId="12" xfId="49" applyNumberFormat="1" applyFont="1" applyFill="1" applyBorder="1" applyAlignment="1" applyProtection="1">
      <alignment horizontal="center" vertical="center" wrapText="1"/>
    </xf>
    <xf numFmtId="180" fontId="2" fillId="0" borderId="12" xfId="49" applyNumberFormat="1" applyFont="1" applyFill="1" applyBorder="1" applyAlignment="1" applyProtection="1">
      <alignment horizontal="left" vertical="center" wrapText="1"/>
    </xf>
    <xf numFmtId="180" fontId="2" fillId="0" borderId="12" xfId="48" applyNumberFormat="1" applyFont="1" applyFill="1" applyBorder="1" applyAlignment="1" applyProtection="1">
      <alignment horizontal="right" vertical="center" wrapText="1"/>
    </xf>
    <xf numFmtId="180" fontId="0" fillId="0" borderId="12" xfId="48" applyNumberFormat="1" applyFont="1" applyFill="1" applyBorder="1" applyAlignment="1"/>
    <xf numFmtId="180" fontId="0" fillId="0" borderId="12" xfId="48" applyNumberFormat="1" applyFont="1" applyBorder="1" applyAlignment="1"/>
    <xf numFmtId="180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181" fontId="2" fillId="0" borderId="0" xfId="48" applyNumberFormat="1" applyFont="1" applyFill="1" applyAlignment="1" applyProtection="1">
      <alignment vertical="center"/>
    </xf>
    <xf numFmtId="176" fontId="2" fillId="0" borderId="0" xfId="48" applyNumberFormat="1" applyFont="1" applyFill="1" applyAlignment="1" applyProtection="1">
      <alignment horizontal="right" vertical="center"/>
    </xf>
    <xf numFmtId="176" fontId="2" fillId="0" borderId="0" xfId="48" applyNumberFormat="1" applyFont="1" applyFill="1" applyAlignment="1" applyProtection="1">
      <alignment horizontal="right"/>
    </xf>
    <xf numFmtId="180" fontId="2" fillId="0" borderId="14" xfId="48" applyNumberFormat="1" applyFont="1" applyFill="1" applyBorder="1" applyAlignment="1" applyProtection="1">
      <alignment horizontal="centerContinuous" vertical="center"/>
    </xf>
    <xf numFmtId="180" fontId="2" fillId="0" borderId="15" xfId="48" applyNumberFormat="1" applyFont="1" applyFill="1" applyBorder="1" applyAlignment="1" applyProtection="1">
      <alignment horizontal="centerContinuous" vertical="center"/>
    </xf>
    <xf numFmtId="180" fontId="2" fillId="0" borderId="12" xfId="5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24" borderId="0" xfId="0" applyFill="1">
      <alignment vertical="center"/>
    </xf>
    <xf numFmtId="176" fontId="2" fillId="24" borderId="0" xfId="48" applyNumberFormat="1" applyFont="1" applyFill="1" applyAlignment="1" applyProtection="1">
      <alignment horizontal="right" vertical="center"/>
    </xf>
    <xf numFmtId="0" fontId="3" fillId="24" borderId="0" xfId="0" applyFont="1" applyFill="1" applyAlignment="1">
      <alignment vertical="center"/>
    </xf>
    <xf numFmtId="0" fontId="2" fillId="24" borderId="0" xfId="0" applyFont="1" applyFill="1" applyAlignment="1"/>
    <xf numFmtId="0" fontId="2" fillId="24" borderId="0" xfId="0" applyFont="1" applyFill="1" applyAlignment="1">
      <alignment horizontal="right"/>
    </xf>
    <xf numFmtId="0" fontId="2" fillId="24" borderId="12" xfId="0" applyFont="1" applyFill="1" applyBorder="1" applyAlignment="1">
      <alignment horizontal="center" vertical="center"/>
    </xf>
    <xf numFmtId="0" fontId="2" fillId="24" borderId="12" xfId="0" applyFont="1" applyFill="1" applyBorder="1" applyAlignment="1">
      <alignment horizontal="center" vertical="center" wrapText="1"/>
    </xf>
    <xf numFmtId="180" fontId="2" fillId="24" borderId="12" xfId="0" applyNumberFormat="1" applyFont="1" applyFill="1" applyBorder="1" applyAlignment="1">
      <alignment horizontal="center" vertical="center"/>
    </xf>
    <xf numFmtId="0" fontId="2" fillId="24" borderId="12" xfId="0" applyFont="1" applyFill="1" applyBorder="1">
      <alignment vertical="center"/>
    </xf>
    <xf numFmtId="0" fontId="5" fillId="24" borderId="0" xfId="44" applyFill="1">
      <alignment vertical="center"/>
    </xf>
    <xf numFmtId="0" fontId="6" fillId="24" borderId="0" xfId="44" applyFont="1" applyFill="1" applyAlignment="1">
      <alignment horizontal="right" vertical="center"/>
    </xf>
    <xf numFmtId="0" fontId="6" fillId="24" borderId="0" xfId="44" applyFont="1" applyFill="1">
      <alignment vertical="center"/>
    </xf>
    <xf numFmtId="180" fontId="6" fillId="24" borderId="12" xfId="44" applyNumberFormat="1" applyFont="1" applyFill="1" applyBorder="1" applyAlignment="1">
      <alignment horizontal="center" vertical="center" wrapText="1"/>
    </xf>
    <xf numFmtId="180" fontId="6" fillId="24" borderId="12" xfId="44" applyNumberFormat="1" applyFont="1" applyFill="1" applyBorder="1" applyAlignment="1">
      <alignment vertical="center" wrapText="1"/>
    </xf>
    <xf numFmtId="182" fontId="6" fillId="24" borderId="12" xfId="44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 applyProtection="1">
      <alignment horizontal="right" vertical="center"/>
    </xf>
    <xf numFmtId="4" fontId="1" fillId="24" borderId="12" xfId="0" applyNumberFormat="1" applyFont="1" applyFill="1" applyBorder="1" applyAlignment="1" applyProtection="1">
      <alignment horizontal="right" vertical="center"/>
    </xf>
    <xf numFmtId="49" fontId="2" fillId="0" borderId="15" xfId="0" applyNumberFormat="1" applyFont="1" applyFill="1" applyBorder="1" applyAlignment="1" applyProtection="1">
      <alignment vertical="center"/>
    </xf>
    <xf numFmtId="49" fontId="1" fillId="0" borderId="15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14" fontId="1" fillId="0" borderId="12" xfId="0" applyNumberFormat="1" applyFont="1" applyFill="1" applyBorder="1" applyAlignment="1" applyProtection="1">
      <alignment vertical="center"/>
    </xf>
    <xf numFmtId="181" fontId="2" fillId="0" borderId="12" xfId="50" applyNumberFormat="1" applyFont="1" applyFill="1" applyBorder="1" applyAlignment="1" applyProtection="1">
      <alignment horizontal="right" vertical="center" wrapText="1"/>
    </xf>
    <xf numFmtId="181" fontId="2" fillId="0" borderId="14" xfId="50" applyNumberFormat="1" applyFont="1" applyFill="1" applyBorder="1" applyAlignment="1" applyProtection="1">
      <alignment horizontal="right" vertical="center" wrapText="1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1" fillId="0" borderId="15" xfId="0" applyNumberFormat="1" applyFont="1" applyFill="1" applyBorder="1" applyAlignment="1" applyProtection="1">
      <alignment vertical="center"/>
    </xf>
    <xf numFmtId="14" fontId="1" fillId="0" borderId="15" xfId="0" applyNumberFormat="1" applyFont="1" applyFill="1" applyBorder="1" applyAlignment="1" applyProtection="1">
      <alignment horizontal="left" vertical="center"/>
    </xf>
    <xf numFmtId="181" fontId="2" fillId="0" borderId="13" xfId="50" applyNumberFormat="1" applyFont="1" applyFill="1" applyBorder="1" applyAlignment="1" applyProtection="1">
      <alignment horizontal="right" vertical="center" wrapText="1"/>
    </xf>
    <xf numFmtId="49" fontId="2" fillId="0" borderId="12" xfId="49" applyNumberFormat="1" applyFont="1" applyFill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181" fontId="2" fillId="0" borderId="15" xfId="50" applyNumberFormat="1" applyFont="1" applyFill="1" applyBorder="1" applyAlignment="1" applyProtection="1">
      <alignment horizontal="right" vertical="center" wrapText="1"/>
    </xf>
    <xf numFmtId="0" fontId="0" fillId="24" borderId="0" xfId="47" applyFont="1" applyFill="1" applyAlignment="1"/>
    <xf numFmtId="0" fontId="1" fillId="24" borderId="0" xfId="47" applyFill="1" applyAlignment="1">
      <alignment wrapText="1"/>
    </xf>
    <xf numFmtId="0" fontId="1" fillId="24" borderId="0" xfId="47" applyFill="1" applyAlignment="1"/>
    <xf numFmtId="180" fontId="4" fillId="24" borderId="0" xfId="47" applyNumberFormat="1" applyFont="1" applyFill="1" applyAlignment="1" applyProtection="1">
      <alignment vertical="center" wrapText="1"/>
    </xf>
    <xf numFmtId="180" fontId="4" fillId="24" borderId="0" xfId="47" applyNumberFormat="1" applyFont="1" applyFill="1" applyAlignment="1" applyProtection="1">
      <alignment horizontal="right" vertical="center"/>
    </xf>
    <xf numFmtId="180" fontId="4" fillId="24" borderId="0" xfId="47" applyNumberFormat="1" applyFont="1" applyFill="1" applyAlignment="1" applyProtection="1">
      <alignment vertical="center"/>
    </xf>
    <xf numFmtId="180" fontId="3" fillId="24" borderId="10" xfId="47" applyNumberFormat="1" applyFont="1" applyFill="1" applyBorder="1" applyAlignment="1" applyProtection="1">
      <alignment vertical="center" wrapText="1"/>
    </xf>
    <xf numFmtId="180" fontId="2" fillId="24" borderId="12" xfId="47" applyNumberFormat="1" applyFont="1" applyFill="1" applyBorder="1" applyAlignment="1" applyProtection="1">
      <alignment horizontal="centerContinuous" vertical="center"/>
    </xf>
    <xf numFmtId="180" fontId="2" fillId="24" borderId="17" xfId="47" applyNumberFormat="1" applyFont="1" applyFill="1" applyBorder="1" applyAlignment="1" applyProtection="1">
      <alignment horizontal="centerContinuous" vertical="center"/>
    </xf>
    <xf numFmtId="180" fontId="2" fillId="24" borderId="12" xfId="47" applyNumberFormat="1" applyFont="1" applyFill="1" applyBorder="1" applyAlignment="1" applyProtection="1">
      <alignment horizontal="center" vertical="center" wrapText="1"/>
    </xf>
    <xf numFmtId="180" fontId="2" fillId="24" borderId="12" xfId="47" applyNumberFormat="1" applyFont="1" applyFill="1" applyBorder="1" applyAlignment="1">
      <alignment horizontal="center" vertical="center"/>
    </xf>
    <xf numFmtId="180" fontId="2" fillId="24" borderId="12" xfId="47" applyNumberFormat="1" applyFont="1" applyFill="1" applyBorder="1" applyAlignment="1">
      <alignment horizontal="center" vertical="center" wrapText="1"/>
    </xf>
    <xf numFmtId="180" fontId="2" fillId="24" borderId="12" xfId="45" applyNumberFormat="1" applyFont="1" applyFill="1" applyBorder="1" applyAlignment="1">
      <alignment horizontal="left" vertical="center"/>
    </xf>
    <xf numFmtId="180" fontId="2" fillId="24" borderId="12" xfId="47" applyNumberFormat="1" applyFont="1" applyFill="1" applyBorder="1" applyAlignment="1" applyProtection="1">
      <alignment horizontal="right" vertical="center" wrapText="1"/>
    </xf>
    <xf numFmtId="180" fontId="2" fillId="24" borderId="14" xfId="37" applyNumberFormat="1" applyFont="1" applyFill="1" applyBorder="1">
      <alignment vertical="center"/>
    </xf>
    <xf numFmtId="180" fontId="2" fillId="24" borderId="12" xfId="47" applyNumberFormat="1" applyFont="1" applyFill="1" applyBorder="1" applyAlignment="1">
      <alignment horizontal="right" vertical="center" wrapText="1"/>
    </xf>
    <xf numFmtId="180" fontId="2" fillId="24" borderId="12" xfId="37" applyNumberFormat="1" applyFont="1" applyFill="1" applyBorder="1">
      <alignment vertical="center"/>
    </xf>
    <xf numFmtId="180" fontId="2" fillId="24" borderId="12" xfId="45" applyNumberFormat="1" applyFont="1" applyFill="1" applyBorder="1" applyAlignment="1">
      <alignment horizontal="left" vertical="center" wrapText="1"/>
    </xf>
    <xf numFmtId="180" fontId="2" fillId="24" borderId="0" xfId="0" applyNumberFormat="1" applyFont="1" applyFill="1">
      <alignment vertical="center"/>
    </xf>
    <xf numFmtId="180" fontId="2" fillId="24" borderId="12" xfId="47" applyNumberFormat="1" applyFont="1" applyFill="1" applyBorder="1" applyAlignment="1"/>
    <xf numFmtId="180" fontId="2" fillId="24" borderId="12" xfId="0" applyNumberFormat="1" applyFont="1" applyFill="1" applyBorder="1">
      <alignment vertical="center"/>
    </xf>
    <xf numFmtId="180" fontId="2" fillId="24" borderId="15" xfId="0" applyNumberFormat="1" applyFont="1" applyFill="1" applyBorder="1" applyAlignment="1">
      <alignment vertical="center" wrapText="1"/>
    </xf>
    <xf numFmtId="180" fontId="2" fillId="24" borderId="14" xfId="0" applyNumberFormat="1" applyFont="1" applyFill="1" applyBorder="1" applyAlignment="1">
      <alignment vertical="center" wrapText="1"/>
    </xf>
    <xf numFmtId="180" fontId="2" fillId="24" borderId="12" xfId="47" applyNumberFormat="1" applyFont="1" applyFill="1" applyBorder="1" applyAlignment="1">
      <alignment horizontal="right" vertical="center"/>
    </xf>
    <xf numFmtId="180" fontId="2" fillId="24" borderId="15" xfId="47" applyNumberFormat="1" applyFont="1" applyFill="1" applyBorder="1" applyAlignment="1">
      <alignment horizontal="left" vertical="center" wrapText="1"/>
    </xf>
    <xf numFmtId="180" fontId="2" fillId="24" borderId="14" xfId="47" applyNumberFormat="1" applyFont="1" applyFill="1" applyBorder="1" applyAlignment="1">
      <alignment horizontal="left" vertical="center" wrapText="1"/>
    </xf>
    <xf numFmtId="180" fontId="2" fillId="24" borderId="12" xfId="37" applyNumberFormat="1" applyFont="1" applyFill="1" applyBorder="1" applyAlignment="1">
      <alignment horizontal="center" vertical="center"/>
    </xf>
    <xf numFmtId="0" fontId="0" fillId="24" borderId="0" xfId="47" applyFont="1" applyFill="1" applyAlignment="1">
      <alignment wrapText="1"/>
    </xf>
    <xf numFmtId="180" fontId="2" fillId="24" borderId="0" xfId="47" applyNumberFormat="1" applyFont="1" applyFill="1" applyAlignment="1" applyProtection="1">
      <alignment vertical="center"/>
    </xf>
    <xf numFmtId="180" fontId="2" fillId="24" borderId="0" xfId="47" applyNumberFormat="1" applyFont="1" applyFill="1" applyAlignment="1" applyProtection="1">
      <alignment horizontal="right" vertical="center"/>
    </xf>
    <xf numFmtId="180" fontId="2" fillId="24" borderId="10" xfId="47" applyNumberFormat="1" applyFont="1" applyFill="1" applyBorder="1" applyAlignment="1" applyProtection="1">
      <alignment horizontal="right" vertical="center" wrapText="1"/>
    </xf>
    <xf numFmtId="183" fontId="0" fillId="24" borderId="0" xfId="47" applyNumberFormat="1" applyFont="1" applyFill="1" applyAlignment="1"/>
    <xf numFmtId="0" fontId="1" fillId="0" borderId="0" xfId="50" applyFill="1" applyAlignment="1"/>
    <xf numFmtId="0" fontId="1" fillId="0" borderId="0" xfId="50" applyAlignment="1"/>
    <xf numFmtId="178" fontId="2" fillId="0" borderId="0" xfId="50" applyNumberFormat="1" applyFont="1" applyFill="1" applyAlignment="1" applyProtection="1">
      <alignment horizontal="center" vertical="center"/>
    </xf>
    <xf numFmtId="177" fontId="2" fillId="0" borderId="0" xfId="50" applyNumberFormat="1" applyFont="1" applyFill="1" applyAlignment="1" applyProtection="1">
      <alignment horizontal="center" vertical="center"/>
    </xf>
    <xf numFmtId="0" fontId="2" fillId="0" borderId="0" xfId="50" applyNumberFormat="1" applyFont="1" applyFill="1" applyAlignment="1" applyProtection="1">
      <alignment horizontal="right" vertical="center"/>
    </xf>
    <xf numFmtId="0" fontId="2" fillId="0" borderId="0" xfId="50" applyNumberFormat="1" applyFont="1" applyFill="1" applyAlignment="1" applyProtection="1">
      <alignment horizontal="left" vertical="center" wrapText="1"/>
    </xf>
    <xf numFmtId="176" fontId="2" fillId="0" borderId="0" xfId="50" applyNumberFormat="1" applyFont="1" applyFill="1" applyAlignment="1" applyProtection="1">
      <alignment vertical="center"/>
    </xf>
    <xf numFmtId="176" fontId="2" fillId="0" borderId="10" xfId="50" applyNumberFormat="1" applyFont="1" applyFill="1" applyBorder="1" applyAlignment="1" applyProtection="1">
      <alignment vertical="center"/>
    </xf>
    <xf numFmtId="0" fontId="2" fillId="0" borderId="11" xfId="50" applyNumberFormat="1" applyFont="1" applyFill="1" applyBorder="1" applyAlignment="1" applyProtection="1">
      <alignment horizontal="centerContinuous" vertical="center"/>
    </xf>
    <xf numFmtId="0" fontId="2" fillId="0" borderId="12" xfId="50" applyNumberFormat="1" applyFont="1" applyFill="1" applyBorder="1" applyAlignment="1" applyProtection="1">
      <alignment horizontal="centerContinuous" vertical="center"/>
    </xf>
    <xf numFmtId="0" fontId="2" fillId="0" borderId="12" xfId="50" applyNumberFormat="1" applyFont="1" applyFill="1" applyBorder="1" applyAlignment="1" applyProtection="1">
      <alignment horizontal="center" vertical="center" wrapText="1"/>
    </xf>
    <xf numFmtId="0" fontId="2" fillId="0" borderId="13" xfId="50" applyNumberFormat="1" applyFont="1" applyFill="1" applyBorder="1" applyAlignment="1" applyProtection="1">
      <alignment horizontal="centerContinuous" vertical="center"/>
    </xf>
    <xf numFmtId="178" fontId="2" fillId="0" borderId="12" xfId="50" applyNumberFormat="1" applyFont="1" applyFill="1" applyBorder="1" applyAlignment="1" applyProtection="1">
      <alignment horizontal="center" vertical="center"/>
    </xf>
    <xf numFmtId="177" fontId="2" fillId="0" borderId="12" xfId="50" applyNumberFormat="1" applyFont="1" applyFill="1" applyBorder="1" applyAlignment="1" applyProtection="1">
      <alignment horizontal="center" vertical="center"/>
    </xf>
    <xf numFmtId="0" fontId="2" fillId="0" borderId="14" xfId="50" applyNumberFormat="1" applyFont="1" applyFill="1" applyBorder="1" applyAlignment="1" applyProtection="1">
      <alignment horizontal="center" vertical="center" wrapText="1"/>
    </xf>
    <xf numFmtId="49" fontId="9" fillId="0" borderId="18" xfId="0" applyNumberFormat="1" applyFont="1" applyBorder="1">
      <alignment vertical="center"/>
    </xf>
    <xf numFmtId="184" fontId="9" fillId="0" borderId="18" xfId="0" applyNumberFormat="1" applyFont="1" applyBorder="1">
      <alignment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9" fontId="9" fillId="0" borderId="21" xfId="0" applyNumberFormat="1" applyFont="1" applyBorder="1">
      <alignment vertical="center"/>
    </xf>
    <xf numFmtId="184" fontId="9" fillId="0" borderId="21" xfId="0" applyNumberFormat="1" applyFont="1" applyBorder="1">
      <alignment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181" fontId="2" fillId="0" borderId="0" xfId="50" applyNumberFormat="1" applyFont="1" applyFill="1" applyAlignment="1" applyProtection="1">
      <alignment vertical="center"/>
    </xf>
    <xf numFmtId="176" fontId="2" fillId="0" borderId="0" xfId="50" applyNumberFormat="1" applyFont="1" applyFill="1" applyAlignment="1" applyProtection="1">
      <alignment horizontal="right" vertical="center"/>
    </xf>
    <xf numFmtId="176" fontId="2" fillId="0" borderId="0" xfId="50" applyNumberFormat="1" applyFont="1" applyFill="1" applyAlignment="1" applyProtection="1">
      <alignment horizontal="right"/>
    </xf>
    <xf numFmtId="0" fontId="2" fillId="0" borderId="14" xfId="50" applyNumberFormat="1" applyFont="1" applyFill="1" applyBorder="1" applyAlignment="1" applyProtection="1">
      <alignment horizontal="centerContinuous" vertical="center"/>
    </xf>
    <xf numFmtId="0" fontId="2" fillId="0" borderId="15" xfId="50" applyNumberFormat="1" applyFont="1" applyFill="1" applyBorder="1" applyAlignment="1" applyProtection="1">
      <alignment horizontal="centerContinuous" vertical="center"/>
    </xf>
    <xf numFmtId="0" fontId="2" fillId="0" borderId="17" xfId="50" applyNumberFormat="1" applyFont="1" applyFill="1" applyBorder="1" applyAlignment="1" applyProtection="1">
      <alignment horizontal="center" vertical="center" wrapText="1"/>
    </xf>
    <xf numFmtId="4" fontId="9" fillId="0" borderId="12" xfId="0" applyNumberFormat="1" applyFont="1" applyBorder="1" applyAlignment="1">
      <alignment horizontal="right" vertical="center"/>
    </xf>
    <xf numFmtId="181" fontId="2" fillId="0" borderId="23" xfId="50" applyNumberFormat="1" applyFont="1" applyFill="1" applyBorder="1" applyAlignment="1" applyProtection="1">
      <alignment horizontal="right" vertical="center" wrapText="1"/>
    </xf>
    <xf numFmtId="0" fontId="1" fillId="0" borderId="0" xfId="49" applyFill="1" applyAlignment="1"/>
    <xf numFmtId="0" fontId="1" fillId="0" borderId="0" xfId="49" applyAlignment="1"/>
    <xf numFmtId="178" fontId="1" fillId="0" borderId="0" xfId="49" applyNumberFormat="1" applyFont="1" applyFill="1" applyAlignment="1" applyProtection="1">
      <alignment horizontal="center" vertical="center" wrapText="1"/>
    </xf>
    <xf numFmtId="177" fontId="2" fillId="0" borderId="0" xfId="49" applyNumberFormat="1" applyFont="1" applyFill="1" applyAlignment="1" applyProtection="1">
      <alignment horizontal="center" vertical="center"/>
    </xf>
    <xf numFmtId="0" fontId="2" fillId="0" borderId="0" xfId="49" applyNumberFormat="1" applyFont="1" applyFill="1" applyAlignment="1" applyProtection="1">
      <alignment horizontal="right" vertical="center" wrapText="1"/>
    </xf>
    <xf numFmtId="0" fontId="2" fillId="24" borderId="0" xfId="49" applyNumberFormat="1" applyFont="1" applyFill="1" applyAlignment="1" applyProtection="1">
      <alignment vertical="center" wrapText="1"/>
    </xf>
    <xf numFmtId="176" fontId="2" fillId="24" borderId="0" xfId="49" applyNumberFormat="1" applyFont="1" applyFill="1" applyAlignment="1" applyProtection="1">
      <alignment vertical="center" wrapText="1"/>
    </xf>
    <xf numFmtId="0" fontId="2" fillId="0" borderId="0" xfId="49" applyNumberFormat="1" applyFont="1" applyFill="1" applyAlignment="1" applyProtection="1">
      <alignment vertical="center" wrapText="1"/>
    </xf>
    <xf numFmtId="0" fontId="2" fillId="0" borderId="12" xfId="49" applyNumberFormat="1" applyFont="1" applyFill="1" applyBorder="1" applyAlignment="1" applyProtection="1">
      <alignment horizontal="centerContinuous" vertical="center"/>
    </xf>
    <xf numFmtId="178" fontId="2" fillId="0" borderId="12" xfId="49" applyNumberFormat="1" applyFont="1" applyFill="1" applyBorder="1" applyAlignment="1" applyProtection="1">
      <alignment horizontal="center" vertical="center"/>
    </xf>
    <xf numFmtId="177" fontId="2" fillId="0" borderId="12" xfId="49" applyNumberFormat="1" applyFont="1" applyFill="1" applyBorder="1" applyAlignment="1" applyProtection="1">
      <alignment horizontal="center" vertical="center"/>
    </xf>
    <xf numFmtId="177" fontId="2" fillId="0" borderId="15" xfId="49" applyNumberFormat="1" applyFont="1" applyFill="1" applyBorder="1" applyAlignment="1" applyProtection="1">
      <alignment horizontal="center" vertical="center"/>
    </xf>
    <xf numFmtId="49" fontId="2" fillId="24" borderId="12" xfId="45" applyNumberFormat="1" applyFont="1" applyFill="1" applyBorder="1" applyAlignment="1">
      <alignment horizontal="center" vertical="center"/>
    </xf>
    <xf numFmtId="49" fontId="2" fillId="0" borderId="12" xfId="45" applyNumberFormat="1" applyFont="1" applyFill="1" applyBorder="1" applyAlignment="1">
      <alignment horizontal="center" vertical="center" wrapText="1"/>
    </xf>
    <xf numFmtId="0" fontId="2" fillId="0" borderId="12" xfId="49" applyNumberFormat="1" applyFont="1" applyFill="1" applyBorder="1" applyAlignment="1" applyProtection="1">
      <alignment horizontal="left" vertical="center" wrapText="1"/>
    </xf>
    <xf numFmtId="4" fontId="9" fillId="0" borderId="2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185" fontId="6" fillId="0" borderId="12" xfId="0" applyNumberFormat="1" applyFont="1" applyBorder="1" applyAlignment="1">
      <alignment horizontal="left" vertical="center" wrapText="1"/>
    </xf>
    <xf numFmtId="49" fontId="2" fillId="24" borderId="12" xfId="45" applyNumberFormat="1" applyFont="1" applyFill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179" fontId="9" fillId="0" borderId="24" xfId="0" applyNumberFormat="1" applyFont="1" applyBorder="1" applyAlignment="1">
      <alignment horizontal="right" vertical="center"/>
    </xf>
    <xf numFmtId="185" fontId="6" fillId="0" borderId="27" xfId="0" applyNumberFormat="1" applyFont="1" applyBorder="1" applyAlignment="1">
      <alignment horizontal="left" vertical="center" wrapText="1"/>
    </xf>
    <xf numFmtId="179" fontId="9" fillId="0" borderId="25" xfId="0" applyNumberFormat="1" applyFont="1" applyBorder="1" applyAlignment="1">
      <alignment horizontal="right" vertical="center"/>
    </xf>
    <xf numFmtId="176" fontId="2" fillId="0" borderId="0" xfId="49" applyNumberFormat="1" applyFont="1" applyFill="1" applyAlignment="1" applyProtection="1">
      <alignment horizontal="right" vertical="center"/>
    </xf>
    <xf numFmtId="176" fontId="2" fillId="24" borderId="0" xfId="49" applyNumberFormat="1" applyFont="1" applyFill="1" applyBorder="1" applyAlignment="1" applyProtection="1">
      <alignment horizontal="right"/>
    </xf>
    <xf numFmtId="0" fontId="1" fillId="0" borderId="0" xfId="45" applyFill="1" applyAlignment="1"/>
    <xf numFmtId="0" fontId="27" fillId="0" borderId="0" xfId="46">
      <alignment vertical="center"/>
    </xf>
    <xf numFmtId="0" fontId="1" fillId="0" borderId="0" xfId="45" applyAlignment="1"/>
    <xf numFmtId="0" fontId="27" fillId="0" borderId="0" xfId="46" applyAlignment="1">
      <alignment vertical="center" wrapText="1"/>
    </xf>
    <xf numFmtId="186" fontId="2" fillId="0" borderId="0" xfId="45" applyNumberFormat="1" applyFont="1" applyFill="1" applyAlignment="1" applyProtection="1">
      <alignment horizontal="right" vertical="center"/>
    </xf>
    <xf numFmtId="176" fontId="2" fillId="0" borderId="0" xfId="45" applyNumberFormat="1" applyFont="1" applyFill="1" applyAlignment="1" applyProtection="1">
      <alignment horizontal="right" vertical="center"/>
    </xf>
    <xf numFmtId="176" fontId="2" fillId="0" borderId="0" xfId="45" applyNumberFormat="1" applyFont="1" applyFill="1" applyAlignment="1" applyProtection="1">
      <alignment vertical="center"/>
    </xf>
    <xf numFmtId="176" fontId="2" fillId="0" borderId="0" xfId="45" applyNumberFormat="1" applyFont="1" applyFill="1" applyAlignment="1" applyProtection="1">
      <alignment horizontal="centerContinuous" vertical="center"/>
    </xf>
    <xf numFmtId="186" fontId="2" fillId="0" borderId="12" xfId="45" applyNumberFormat="1" applyFont="1" applyFill="1" applyBorder="1" applyAlignment="1" applyProtection="1">
      <alignment horizontal="centerContinuous" vertical="center"/>
    </xf>
    <xf numFmtId="186" fontId="2" fillId="0" borderId="17" xfId="45" applyNumberFormat="1" applyFont="1" applyFill="1" applyBorder="1" applyAlignment="1" applyProtection="1">
      <alignment horizontal="centerContinuous" vertical="center"/>
    </xf>
    <xf numFmtId="176" fontId="2" fillId="0" borderId="12" xfId="45" applyNumberFormat="1" applyFont="1" applyFill="1" applyBorder="1" applyAlignment="1" applyProtection="1">
      <alignment horizontal="centerContinuous" vertical="center" wrapText="1"/>
    </xf>
    <xf numFmtId="176" fontId="2" fillId="0" borderId="12" xfId="45" applyNumberFormat="1" applyFont="1" applyFill="1" applyBorder="1" applyAlignment="1" applyProtection="1">
      <alignment horizontal="center" vertical="center" wrapText="1"/>
    </xf>
    <xf numFmtId="0" fontId="2" fillId="0" borderId="12" xfId="45" applyFont="1" applyFill="1" applyBorder="1" applyAlignment="1">
      <alignment horizontal="left" vertical="center"/>
    </xf>
    <xf numFmtId="185" fontId="2" fillId="0" borderId="12" xfId="45" applyNumberFormat="1" applyFont="1" applyFill="1" applyBorder="1" applyAlignment="1">
      <alignment horizontal="right" vertical="center" wrapText="1"/>
    </xf>
    <xf numFmtId="183" fontId="2" fillId="0" borderId="10" xfId="45" applyNumberFormat="1" applyFont="1" applyFill="1" applyBorder="1" applyAlignment="1">
      <alignment horizontal="left" vertical="center"/>
    </xf>
    <xf numFmtId="4" fontId="10" fillId="0" borderId="28" xfId="0" applyNumberFormat="1" applyFont="1" applyBorder="1" applyAlignment="1">
      <alignment horizontal="right" vertical="center"/>
    </xf>
    <xf numFmtId="183" fontId="2" fillId="0" borderId="13" xfId="45" applyNumberFormat="1" applyFont="1" applyFill="1" applyBorder="1" applyAlignment="1">
      <alignment horizontal="left" vertical="center"/>
    </xf>
    <xf numFmtId="185" fontId="2" fillId="0" borderId="12" xfId="45" applyNumberFormat="1" applyFont="1" applyFill="1" applyBorder="1" applyAlignment="1" applyProtection="1">
      <alignment horizontal="right" vertical="center" wrapText="1"/>
    </xf>
    <xf numFmtId="0" fontId="2" fillId="0" borderId="12" xfId="45" applyFont="1" applyFill="1" applyBorder="1" applyAlignment="1">
      <alignment horizontal="left" vertical="center" wrapText="1"/>
    </xf>
    <xf numFmtId="183" fontId="2" fillId="0" borderId="13" xfId="45" applyNumberFormat="1" applyFont="1" applyFill="1" applyBorder="1" applyAlignment="1" applyProtection="1">
      <alignment vertical="center"/>
    </xf>
    <xf numFmtId="4" fontId="10" fillId="0" borderId="29" xfId="0" applyNumberFormat="1" applyFont="1" applyBorder="1" applyAlignment="1">
      <alignment horizontal="right" vertical="center"/>
    </xf>
    <xf numFmtId="0" fontId="2" fillId="0" borderId="15" xfId="45" applyFont="1" applyFill="1" applyBorder="1" applyAlignment="1">
      <alignment horizontal="left" vertical="center"/>
    </xf>
    <xf numFmtId="0" fontId="2" fillId="0" borderId="14" xfId="45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 wrapText="1"/>
    </xf>
    <xf numFmtId="183" fontId="2" fillId="0" borderId="13" xfId="45" applyNumberFormat="1" applyFont="1" applyFill="1" applyBorder="1" applyAlignment="1" applyProtection="1">
      <alignment horizontal="left" vertical="center"/>
    </xf>
    <xf numFmtId="183" fontId="2" fillId="0" borderId="30" xfId="45" applyNumberFormat="1" applyFont="1" applyFill="1" applyBorder="1" applyAlignment="1" applyProtection="1">
      <alignment horizontal="left" vertical="center"/>
    </xf>
    <xf numFmtId="183" fontId="2" fillId="0" borderId="15" xfId="45" applyNumberFormat="1" applyFont="1" applyFill="1" applyBorder="1" applyAlignment="1" applyProtection="1">
      <alignment horizontal="left" vertical="center"/>
    </xf>
    <xf numFmtId="185" fontId="2" fillId="0" borderId="12" xfId="45" applyNumberFormat="1" applyFont="1" applyFill="1" applyBorder="1" applyAlignment="1">
      <alignment horizontal="right" vertical="center"/>
    </xf>
    <xf numFmtId="183" fontId="2" fillId="0" borderId="12" xfId="45" applyNumberFormat="1" applyFont="1" applyFill="1" applyBorder="1" applyAlignment="1">
      <alignment horizontal="center" vertical="center"/>
    </xf>
    <xf numFmtId="0" fontId="2" fillId="0" borderId="0" xfId="46" applyFont="1" applyAlignment="1">
      <alignment horizontal="right" wrapText="1"/>
    </xf>
    <xf numFmtId="186" fontId="2" fillId="0" borderId="14" xfId="45" applyNumberFormat="1" applyFont="1" applyFill="1" applyBorder="1" applyAlignment="1" applyProtection="1">
      <alignment horizontal="centerContinuous" vertical="center"/>
    </xf>
    <xf numFmtId="0" fontId="2" fillId="0" borderId="31" xfId="46" applyFont="1" applyBorder="1" applyAlignment="1">
      <alignment horizontal="centerContinuous" vertical="center" wrapText="1"/>
    </xf>
    <xf numFmtId="176" fontId="2" fillId="0" borderId="14" xfId="45" applyNumberFormat="1" applyFont="1" applyFill="1" applyBorder="1" applyAlignment="1" applyProtection="1">
      <alignment horizontal="centerContinuous" vertical="center" wrapText="1"/>
    </xf>
    <xf numFmtId="185" fontId="2" fillId="0" borderId="14" xfId="45" applyNumberFormat="1" applyFont="1" applyFill="1" applyBorder="1" applyAlignment="1">
      <alignment horizontal="right" vertical="center" wrapText="1"/>
    </xf>
    <xf numFmtId="185" fontId="2" fillId="0" borderId="31" xfId="46" applyNumberFormat="1" applyFont="1" applyFill="1" applyBorder="1" applyAlignment="1">
      <alignment horizontal="right" vertical="center" wrapText="1"/>
    </xf>
    <xf numFmtId="0" fontId="27" fillId="0" borderId="0" xfId="46" applyFill="1">
      <alignment vertical="center"/>
    </xf>
    <xf numFmtId="185" fontId="2" fillId="0" borderId="14" xfId="45" applyNumberFormat="1" applyFont="1" applyFill="1" applyBorder="1" applyAlignment="1" applyProtection="1">
      <alignment horizontal="right" vertical="center" wrapText="1"/>
    </xf>
    <xf numFmtId="10" fontId="2" fillId="24" borderId="12" xfId="0" applyNumberFormat="1" applyFont="1" applyFill="1" applyBorder="1" applyAlignment="1">
      <alignment horizontal="center" vertical="center"/>
    </xf>
    <xf numFmtId="49" fontId="2" fillId="24" borderId="17" xfId="45" applyNumberFormat="1" applyFont="1" applyFill="1" applyBorder="1" applyAlignment="1">
      <alignment horizontal="center" vertical="center" wrapText="1"/>
    </xf>
    <xf numFmtId="49" fontId="2" fillId="24" borderId="11" xfId="45" applyNumberFormat="1" applyFont="1" applyFill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186" fontId="2" fillId="0" borderId="15" xfId="45" applyNumberFormat="1" applyFont="1" applyFill="1" applyBorder="1" applyAlignment="1" applyProtection="1">
      <alignment horizontal="center" vertical="center"/>
    </xf>
    <xf numFmtId="186" fontId="2" fillId="0" borderId="14" xfId="45" applyNumberFormat="1" applyFont="1" applyFill="1" applyBorder="1" applyAlignment="1" applyProtection="1">
      <alignment horizontal="center" vertical="center"/>
    </xf>
    <xf numFmtId="0" fontId="2" fillId="0" borderId="17" xfId="45" applyFont="1" applyBorder="1" applyAlignment="1">
      <alignment horizontal="center" vertical="center" wrapText="1"/>
    </xf>
    <xf numFmtId="0" fontId="2" fillId="0" borderId="37" xfId="45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187" fontId="2" fillId="0" borderId="17" xfId="46" applyNumberFormat="1" applyFont="1" applyBorder="1" applyAlignment="1">
      <alignment horizontal="center" vertical="center" wrapText="1"/>
    </xf>
    <xf numFmtId="187" fontId="2" fillId="0" borderId="11" xfId="46" applyNumberFormat="1" applyFont="1" applyBorder="1" applyAlignment="1">
      <alignment horizontal="center" vertical="center" wrapText="1"/>
    </xf>
    <xf numFmtId="0" fontId="2" fillId="0" borderId="12" xfId="45" applyNumberFormat="1" applyFont="1" applyFill="1" applyBorder="1" applyAlignment="1" applyProtection="1">
      <alignment horizontal="center" vertical="center" wrapText="1"/>
    </xf>
    <xf numFmtId="186" fontId="2" fillId="0" borderId="32" xfId="45" applyNumberFormat="1" applyFont="1" applyFill="1" applyBorder="1" applyAlignment="1" applyProtection="1">
      <alignment horizontal="center" vertical="center"/>
    </xf>
    <xf numFmtId="186" fontId="2" fillId="0" borderId="33" xfId="45" applyNumberFormat="1" applyFont="1" applyFill="1" applyBorder="1" applyAlignment="1" applyProtection="1">
      <alignment horizontal="center" vertical="center"/>
    </xf>
    <xf numFmtId="186" fontId="2" fillId="0" borderId="34" xfId="45" applyNumberFormat="1" applyFont="1" applyFill="1" applyBorder="1" applyAlignment="1" applyProtection="1">
      <alignment horizontal="center" vertical="center"/>
    </xf>
    <xf numFmtId="186" fontId="2" fillId="0" borderId="35" xfId="45" applyNumberFormat="1" applyFont="1" applyFill="1" applyBorder="1" applyAlignment="1" applyProtection="1">
      <alignment horizontal="center" vertical="center"/>
    </xf>
    <xf numFmtId="186" fontId="2" fillId="0" borderId="23" xfId="45" applyNumberFormat="1" applyFont="1" applyFill="1" applyBorder="1" applyAlignment="1" applyProtection="1">
      <alignment horizontal="center" vertical="center"/>
    </xf>
    <xf numFmtId="186" fontId="2" fillId="0" borderId="36" xfId="45" applyNumberFormat="1" applyFont="1" applyFill="1" applyBorder="1" applyAlignment="1" applyProtection="1">
      <alignment horizontal="center" vertical="center"/>
    </xf>
    <xf numFmtId="186" fontId="2" fillId="0" borderId="0" xfId="45" applyNumberFormat="1" applyFont="1" applyFill="1" applyAlignment="1" applyProtection="1">
      <alignment horizontal="left" vertical="center" wrapText="1"/>
    </xf>
    <xf numFmtId="186" fontId="3" fillId="0" borderId="0" xfId="45" applyNumberFormat="1" applyFont="1" applyFill="1" applyAlignment="1" applyProtection="1">
      <alignment horizontal="center" vertical="center"/>
    </xf>
    <xf numFmtId="0" fontId="2" fillId="0" borderId="10" xfId="45" applyFont="1" applyFill="1" applyBorder="1" applyAlignment="1">
      <alignment horizontal="left"/>
    </xf>
    <xf numFmtId="0" fontId="2" fillId="2" borderId="10" xfId="45" applyFont="1" applyFill="1" applyBorder="1" applyAlignment="1">
      <alignment horizontal="left"/>
    </xf>
    <xf numFmtId="176" fontId="2" fillId="0" borderId="15" xfId="45" applyNumberFormat="1" applyFont="1" applyFill="1" applyBorder="1" applyAlignment="1" applyProtection="1">
      <alignment horizontal="center" vertical="center" wrapText="1"/>
    </xf>
    <xf numFmtId="176" fontId="2" fillId="0" borderId="14" xfId="45" applyNumberFormat="1" applyFont="1" applyFill="1" applyBorder="1" applyAlignment="1" applyProtection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 wrapText="1"/>
    </xf>
    <xf numFmtId="0" fontId="6" fillId="24" borderId="40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49" fontId="6" fillId="24" borderId="40" xfId="0" applyNumberFormat="1" applyFont="1" applyFill="1" applyBorder="1" applyAlignment="1">
      <alignment horizontal="center" vertical="center" wrapText="1"/>
    </xf>
    <xf numFmtId="49" fontId="6" fillId="24" borderId="45" xfId="0" applyNumberFormat="1" applyFont="1" applyFill="1" applyBorder="1" applyAlignment="1">
      <alignment horizontal="center" vertical="center" wrapText="1"/>
    </xf>
    <xf numFmtId="178" fontId="3" fillId="0" borderId="0" xfId="49" applyNumberFormat="1" applyFont="1" applyFill="1" applyAlignment="1" applyProtection="1">
      <alignment horizontal="center" vertical="center"/>
    </xf>
    <xf numFmtId="178" fontId="2" fillId="0" borderId="10" xfId="49" applyNumberFormat="1" applyFont="1" applyFill="1" applyBorder="1" applyAlignment="1" applyProtection="1"/>
    <xf numFmtId="178" fontId="2" fillId="2" borderId="10" xfId="49" applyNumberFormat="1" applyFont="1" applyFill="1" applyBorder="1" applyAlignment="1" applyProtection="1"/>
    <xf numFmtId="176" fontId="2" fillId="0" borderId="12" xfId="45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0" fontId="2" fillId="24" borderId="12" xfId="49" applyNumberFormat="1" applyFont="1" applyFill="1" applyBorder="1" applyAlignment="1" applyProtection="1">
      <alignment horizontal="center" vertical="center" wrapText="1"/>
    </xf>
    <xf numFmtId="0" fontId="2" fillId="0" borderId="12" xfId="49" applyNumberFormat="1" applyFont="1" applyFill="1" applyBorder="1" applyAlignment="1" applyProtection="1">
      <alignment horizontal="center" vertical="center" wrapText="1"/>
    </xf>
    <xf numFmtId="0" fontId="3" fillId="0" borderId="0" xfId="50" applyNumberFormat="1" applyFont="1" applyFill="1" applyAlignment="1" applyProtection="1">
      <alignment horizontal="center" vertical="center"/>
    </xf>
    <xf numFmtId="178" fontId="2" fillId="0" borderId="10" xfId="50" applyNumberFormat="1" applyFont="1" applyFill="1" applyBorder="1" applyAlignment="1" applyProtection="1"/>
    <xf numFmtId="178" fontId="2" fillId="2" borderId="10" xfId="50" applyNumberFormat="1" applyFont="1" applyFill="1" applyBorder="1" applyAlignment="1" applyProtection="1"/>
    <xf numFmtId="0" fontId="2" fillId="0" borderId="12" xfId="50" applyNumberFormat="1" applyFont="1" applyFill="1" applyBorder="1" applyAlignment="1" applyProtection="1">
      <alignment horizontal="center" vertical="center" wrapText="1"/>
    </xf>
    <xf numFmtId="180" fontId="2" fillId="24" borderId="15" xfId="0" applyNumberFormat="1" applyFont="1" applyFill="1" applyBorder="1" applyAlignment="1">
      <alignment vertical="center" wrapText="1"/>
    </xf>
    <xf numFmtId="180" fontId="2" fillId="24" borderId="14" xfId="0" applyNumberFormat="1" applyFont="1" applyFill="1" applyBorder="1" applyAlignment="1">
      <alignment vertical="center" wrapText="1"/>
    </xf>
    <xf numFmtId="180" fontId="2" fillId="24" borderId="12" xfId="47" applyNumberFormat="1" applyFont="1" applyFill="1" applyBorder="1" applyAlignment="1">
      <alignment horizontal="left" vertical="center" wrapText="1"/>
    </xf>
    <xf numFmtId="180" fontId="2" fillId="24" borderId="17" xfId="47" applyNumberFormat="1" applyFont="1" applyFill="1" applyBorder="1" applyAlignment="1">
      <alignment horizontal="center" vertical="center" wrapText="1"/>
    </xf>
    <xf numFmtId="180" fontId="2" fillId="24" borderId="37" xfId="47" applyNumberFormat="1" applyFont="1" applyFill="1" applyBorder="1" applyAlignment="1">
      <alignment horizontal="center" vertical="center" wrapText="1"/>
    </xf>
    <xf numFmtId="180" fontId="2" fillId="24" borderId="15" xfId="47" applyNumberFormat="1" applyFont="1" applyFill="1" applyBorder="1" applyAlignment="1" applyProtection="1">
      <alignment horizontal="center" vertical="center"/>
    </xf>
    <xf numFmtId="180" fontId="2" fillId="24" borderId="32" xfId="47" applyNumberFormat="1" applyFont="1" applyFill="1" applyBorder="1" applyAlignment="1" applyProtection="1">
      <alignment horizontal="center" vertical="center"/>
    </xf>
    <xf numFmtId="180" fontId="2" fillId="24" borderId="32" xfId="47" applyNumberFormat="1" applyFont="1" applyFill="1" applyBorder="1" applyAlignment="1" applyProtection="1">
      <alignment horizontal="center" vertical="center" wrapText="1"/>
    </xf>
    <xf numFmtId="180" fontId="2" fillId="24" borderId="33" xfId="47" applyNumberFormat="1" applyFont="1" applyFill="1" applyBorder="1" applyAlignment="1" applyProtection="1">
      <alignment horizontal="center" vertical="center" wrapText="1"/>
    </xf>
    <xf numFmtId="180" fontId="2" fillId="24" borderId="34" xfId="47" applyNumberFormat="1" applyFont="1" applyFill="1" applyBorder="1" applyAlignment="1" applyProtection="1">
      <alignment horizontal="center" vertical="center" wrapText="1"/>
    </xf>
    <xf numFmtId="180" fontId="2" fillId="24" borderId="35" xfId="47" applyNumberFormat="1" applyFont="1" applyFill="1" applyBorder="1" applyAlignment="1" applyProtection="1">
      <alignment horizontal="center" vertical="center" wrapText="1"/>
    </xf>
    <xf numFmtId="180" fontId="2" fillId="24" borderId="23" xfId="47" applyNumberFormat="1" applyFont="1" applyFill="1" applyBorder="1" applyAlignment="1" applyProtection="1">
      <alignment horizontal="center" vertical="center" wrapText="1"/>
    </xf>
    <xf numFmtId="180" fontId="2" fillId="24" borderId="36" xfId="47" applyNumberFormat="1" applyFont="1" applyFill="1" applyBorder="1" applyAlignment="1" applyProtection="1">
      <alignment horizontal="center" vertical="center" wrapText="1"/>
    </xf>
    <xf numFmtId="180" fontId="2" fillId="24" borderId="11" xfId="47" applyNumberFormat="1" applyFont="1" applyFill="1" applyBorder="1" applyAlignment="1">
      <alignment horizontal="center" vertical="center" wrapText="1"/>
    </xf>
    <xf numFmtId="180" fontId="2" fillId="24" borderId="15" xfId="47" applyNumberFormat="1" applyFont="1" applyFill="1" applyBorder="1" applyAlignment="1" applyProtection="1">
      <alignment horizontal="center" vertical="center" wrapText="1"/>
    </xf>
    <xf numFmtId="180" fontId="2" fillId="24" borderId="14" xfId="47" applyNumberFormat="1" applyFont="1" applyFill="1" applyBorder="1" applyAlignment="1" applyProtection="1">
      <alignment horizontal="center" vertical="center" wrapText="1"/>
    </xf>
    <xf numFmtId="180" fontId="2" fillId="24" borderId="12" xfId="0" applyNumberFormat="1" applyFont="1" applyFill="1" applyBorder="1" applyAlignment="1">
      <alignment vertical="center" wrapText="1"/>
    </xf>
    <xf numFmtId="180" fontId="2" fillId="24" borderId="15" xfId="0" applyNumberFormat="1" applyFont="1" applyFill="1" applyBorder="1" applyAlignment="1">
      <alignment horizontal="center" vertical="center" wrapText="1"/>
    </xf>
    <xf numFmtId="180" fontId="2" fillId="24" borderId="14" xfId="0" applyNumberFormat="1" applyFont="1" applyFill="1" applyBorder="1" applyAlignment="1">
      <alignment horizontal="center" vertical="center" wrapText="1"/>
    </xf>
    <xf numFmtId="180" fontId="3" fillId="24" borderId="0" xfId="47" applyNumberFormat="1" applyFont="1" applyFill="1" applyAlignment="1" applyProtection="1">
      <alignment horizontal="center" vertical="center" wrapText="1"/>
    </xf>
    <xf numFmtId="180" fontId="2" fillId="24" borderId="10" xfId="47" applyNumberFormat="1" applyFont="1" applyFill="1" applyBorder="1" applyAlignment="1" applyProtection="1">
      <alignment vertical="center" wrapText="1"/>
    </xf>
    <xf numFmtId="180" fontId="2" fillId="24" borderId="13" xfId="47" applyNumberFormat="1" applyFont="1" applyFill="1" applyBorder="1" applyAlignment="1" applyProtection="1">
      <alignment horizontal="center" vertical="center" wrapText="1"/>
    </xf>
    <xf numFmtId="180" fontId="2" fillId="24" borderId="13" xfId="47" applyNumberFormat="1" applyFont="1" applyFill="1" applyBorder="1" applyAlignment="1" applyProtection="1">
      <alignment horizontal="center" vertical="center"/>
    </xf>
    <xf numFmtId="180" fontId="2" fillId="24" borderId="14" xfId="47" applyNumberFormat="1" applyFont="1" applyFill="1" applyBorder="1" applyAlignment="1" applyProtection="1">
      <alignment horizontal="center" vertical="center"/>
    </xf>
    <xf numFmtId="180" fontId="2" fillId="24" borderId="12" xfId="47" applyNumberFormat="1" applyFont="1" applyFill="1" applyBorder="1" applyAlignment="1" applyProtection="1">
      <alignment horizontal="center" vertical="center"/>
    </xf>
    <xf numFmtId="0" fontId="3" fillId="0" borderId="0" xfId="48" applyNumberFormat="1" applyFont="1" applyFill="1" applyAlignment="1" applyProtection="1">
      <alignment horizontal="center" vertical="center"/>
    </xf>
    <xf numFmtId="178" fontId="2" fillId="0" borderId="10" xfId="48" applyNumberFormat="1" applyFont="1" applyFill="1" applyBorder="1" applyAlignment="1" applyProtection="1"/>
    <xf numFmtId="178" fontId="2" fillId="2" borderId="10" xfId="48" applyNumberFormat="1" applyFont="1" applyFill="1" applyBorder="1" applyAlignment="1" applyProtection="1"/>
    <xf numFmtId="180" fontId="2" fillId="0" borderId="12" xfId="48" applyNumberFormat="1" applyFont="1" applyFill="1" applyBorder="1" applyAlignment="1" applyProtection="1">
      <alignment horizontal="center" vertical="center" wrapText="1"/>
    </xf>
    <xf numFmtId="0" fontId="7" fillId="24" borderId="0" xfId="44" applyFont="1" applyFill="1" applyAlignment="1">
      <alignment horizontal="center" vertical="center"/>
    </xf>
    <xf numFmtId="180" fontId="6" fillId="24" borderId="15" xfId="44" applyNumberFormat="1" applyFont="1" applyFill="1" applyBorder="1" applyAlignment="1">
      <alignment horizontal="center" vertical="center" wrapText="1"/>
    </xf>
    <xf numFmtId="180" fontId="6" fillId="24" borderId="14" xfId="44" applyNumberFormat="1" applyFont="1" applyFill="1" applyBorder="1" applyAlignment="1">
      <alignment horizontal="center" vertical="center" wrapText="1"/>
    </xf>
    <xf numFmtId="180" fontId="6" fillId="24" borderId="17" xfId="44" applyNumberFormat="1" applyFont="1" applyFill="1" applyBorder="1" applyAlignment="1">
      <alignment horizontal="center" vertical="center" wrapText="1"/>
    </xf>
    <xf numFmtId="180" fontId="6" fillId="24" borderId="11" xfId="44" applyNumberFormat="1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2" fillId="24" borderId="30" xfId="0" applyFont="1" applyFill="1" applyBorder="1" applyAlignment="1">
      <alignment horizontal="left" vertical="center" wrapText="1"/>
    </xf>
  </cellXfs>
  <cellStyles count="7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/>
    <cellStyle name="40% - 强调文字颜色 2" xfId="14"/>
    <cellStyle name="40% - 强调文字颜色 3" xfId="15"/>
    <cellStyle name="40% - 强调文字颜色 4" xfId="16"/>
    <cellStyle name="40% - 强调文字颜色 5" xfId="17"/>
    <cellStyle name="40% - 强调文字颜色 6" xfId="18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/>
    <cellStyle name="60% - 强调文字颜色 2" xfId="26"/>
    <cellStyle name="60% - 强调文字颜色 3" xfId="27"/>
    <cellStyle name="60% - 强调文字颜色 4" xfId="28"/>
    <cellStyle name="60% - 强调文字颜色 5" xfId="29"/>
    <cellStyle name="60% - 强调文字颜色 6" xfId="30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/>
    <cellStyle name="标题 1" xfId="39"/>
    <cellStyle name="标题 2" xfId="40"/>
    <cellStyle name="标题 3" xfId="41"/>
    <cellStyle name="标题 4" xfId="42"/>
    <cellStyle name="差" xfId="43"/>
    <cellStyle name="常规" xfId="0" builtinId="0"/>
    <cellStyle name="常规 2" xfId="44"/>
    <cellStyle name="常规_0C0E50DD51360000E0530A0804CB2C68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好" xfId="51"/>
    <cellStyle name="汇总" xfId="52"/>
    <cellStyle name="计算" xfId="53"/>
    <cellStyle name="检查单元格" xfId="54"/>
    <cellStyle name="解释性文本" xfId="55"/>
    <cellStyle name="警告文本" xfId="56"/>
    <cellStyle name="链接单元格" xfId="57"/>
    <cellStyle name="强调文字颜色 1" xfId="58"/>
    <cellStyle name="强调文字颜色 2" xfId="59"/>
    <cellStyle name="强调文字颜色 3" xfId="60"/>
    <cellStyle name="强调文字颜色 4" xfId="61"/>
    <cellStyle name="强调文字颜色 5" xfId="62"/>
    <cellStyle name="强调文字颜色 6" xfId="63"/>
    <cellStyle name="适中" xfId="64"/>
    <cellStyle name="输出" xfId="65"/>
    <cellStyle name="输入" xfId="66"/>
    <cellStyle name="着色 1" xfId="67"/>
    <cellStyle name="着色 2" xfId="68"/>
    <cellStyle name="着色 3" xfId="69"/>
    <cellStyle name="着色 4" xfId="70"/>
    <cellStyle name="着色 5" xfId="71"/>
    <cellStyle name="着色 6" xfId="72"/>
    <cellStyle name="注释" xfId="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abSelected="1" workbookViewId="0">
      <selection activeCell="D20" sqref="D20"/>
    </sheetView>
  </sheetViews>
  <sheetFormatPr defaultColWidth="6.875" defaultRowHeight="14.25"/>
  <cols>
    <col min="1" max="1" width="3.5" style="156" customWidth="1"/>
    <col min="2" max="2" width="17.125" style="156" customWidth="1"/>
    <col min="3" max="3" width="12.875" style="156" customWidth="1"/>
    <col min="4" max="4" width="19.5" style="156" customWidth="1"/>
    <col min="5" max="5" width="13.625" style="156" customWidth="1"/>
    <col min="6" max="6" width="13.75" style="156" customWidth="1"/>
    <col min="7" max="7" width="16.125" style="156" customWidth="1"/>
    <col min="8" max="8" width="13.125" style="156" customWidth="1"/>
    <col min="9" max="9" width="10.375" style="156" customWidth="1"/>
    <col min="10" max="10" width="9.125" style="156" customWidth="1"/>
    <col min="11" max="11" width="17.25" style="156" customWidth="1"/>
    <col min="12" max="12" width="11.5" style="157" customWidth="1"/>
    <col min="13" max="25" width="6.875" style="155" customWidth="1"/>
    <col min="26" max="243" width="6.875" style="156" customWidth="1"/>
    <col min="244" max="16384" width="6.875" style="156"/>
  </cols>
  <sheetData>
    <row r="1" spans="1:25" ht="24.95" customHeight="1">
      <c r="A1" s="219"/>
      <c r="B1" s="219"/>
      <c r="C1" s="158"/>
      <c r="D1" s="158"/>
      <c r="E1" s="159"/>
      <c r="F1" s="159"/>
      <c r="G1" s="160"/>
      <c r="H1" s="160"/>
      <c r="I1" s="160"/>
      <c r="J1" s="160"/>
      <c r="K1" s="160"/>
      <c r="L1" s="152"/>
    </row>
    <row r="2" spans="1:25" ht="24.95" customHeight="1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25" ht="18.75" customHeight="1">
      <c r="A3" s="221" t="s">
        <v>1</v>
      </c>
      <c r="B3" s="222"/>
      <c r="C3" s="222"/>
      <c r="D3" s="222"/>
      <c r="E3" s="161"/>
      <c r="F3" s="161"/>
      <c r="G3" s="160"/>
      <c r="H3" s="160"/>
      <c r="I3" s="160"/>
      <c r="J3" s="160"/>
      <c r="K3" s="160"/>
      <c r="L3" s="183" t="s">
        <v>2</v>
      </c>
    </row>
    <row r="4" spans="1:25" ht="21" customHeight="1">
      <c r="A4" s="162" t="s">
        <v>3</v>
      </c>
      <c r="B4" s="162"/>
      <c r="C4" s="162"/>
      <c r="D4" s="162" t="s">
        <v>4</v>
      </c>
      <c r="E4" s="163"/>
      <c r="F4" s="162"/>
      <c r="G4" s="162"/>
      <c r="H4" s="162"/>
      <c r="I4" s="162"/>
      <c r="J4" s="162"/>
      <c r="K4" s="184"/>
      <c r="L4" s="185"/>
    </row>
    <row r="5" spans="1:25" ht="21" customHeight="1">
      <c r="A5" s="213" t="s">
        <v>5</v>
      </c>
      <c r="B5" s="214"/>
      <c r="C5" s="198" t="s">
        <v>6</v>
      </c>
      <c r="D5" s="198" t="s">
        <v>7</v>
      </c>
      <c r="E5" s="212" t="s">
        <v>8</v>
      </c>
      <c r="F5" s="164" t="s">
        <v>9</v>
      </c>
      <c r="G5" s="164"/>
      <c r="H5" s="164"/>
      <c r="I5" s="164"/>
      <c r="J5" s="164"/>
      <c r="K5" s="186"/>
      <c r="L5" s="212" t="s">
        <v>10</v>
      </c>
    </row>
    <row r="6" spans="1:25" ht="23.25" customHeight="1">
      <c r="A6" s="215"/>
      <c r="B6" s="216"/>
      <c r="C6" s="213"/>
      <c r="D6" s="198"/>
      <c r="E6" s="212"/>
      <c r="F6" s="223" t="s">
        <v>11</v>
      </c>
      <c r="G6" s="224"/>
      <c r="H6" s="192" t="s">
        <v>12</v>
      </c>
      <c r="I6" s="194" t="s">
        <v>13</v>
      </c>
      <c r="J6" s="194" t="s">
        <v>14</v>
      </c>
      <c r="K6" s="210" t="s">
        <v>15</v>
      </c>
      <c r="L6" s="212"/>
    </row>
    <row r="7" spans="1:25" ht="22.5" customHeight="1">
      <c r="A7" s="217"/>
      <c r="B7" s="218"/>
      <c r="C7" s="213"/>
      <c r="D7" s="198"/>
      <c r="E7" s="212"/>
      <c r="F7" s="165" t="s">
        <v>16</v>
      </c>
      <c r="G7" s="147" t="s">
        <v>17</v>
      </c>
      <c r="H7" s="193"/>
      <c r="I7" s="195"/>
      <c r="J7" s="195"/>
      <c r="K7" s="211"/>
      <c r="L7" s="212"/>
    </row>
    <row r="8" spans="1:25" s="154" customFormat="1" ht="23.25" customHeight="1">
      <c r="A8" s="200" t="s">
        <v>11</v>
      </c>
      <c r="B8" s="166" t="s">
        <v>16</v>
      </c>
      <c r="C8" s="167">
        <f>SUM(C9:C13)</f>
        <v>11256083.539999999</v>
      </c>
      <c r="D8" s="168" t="s">
        <v>18</v>
      </c>
      <c r="E8" s="167">
        <v>7930683.54</v>
      </c>
      <c r="F8" s="167">
        <f>G8</f>
        <v>7930683.54</v>
      </c>
      <c r="G8" s="167">
        <v>7930683.54</v>
      </c>
      <c r="H8" s="167"/>
      <c r="I8" s="167"/>
      <c r="J8" s="167"/>
      <c r="K8" s="187"/>
      <c r="L8" s="188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</row>
    <row r="9" spans="1:25" s="154" customFormat="1" ht="23.25" customHeight="1">
      <c r="A9" s="201"/>
      <c r="B9" s="166" t="s">
        <v>19</v>
      </c>
      <c r="C9" s="169">
        <v>11256083.539999999</v>
      </c>
      <c r="D9" s="170" t="s">
        <v>20</v>
      </c>
      <c r="E9" s="171">
        <f>F9</f>
        <v>7467614.4000000004</v>
      </c>
      <c r="F9" s="167">
        <f t="shared" ref="F9:F14" si="0">G9</f>
        <v>7467614.4000000004</v>
      </c>
      <c r="G9" s="171">
        <v>7467614.4000000004</v>
      </c>
      <c r="H9" s="171"/>
      <c r="I9" s="171"/>
      <c r="J9" s="171"/>
      <c r="K9" s="190"/>
      <c r="L9" s="188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</row>
    <row r="10" spans="1:25" s="154" customFormat="1" ht="28.5" customHeight="1">
      <c r="A10" s="201"/>
      <c r="B10" s="172" t="s">
        <v>21</v>
      </c>
      <c r="C10" s="167"/>
      <c r="D10" s="173" t="s">
        <v>22</v>
      </c>
      <c r="E10" s="171">
        <f>F10</f>
        <v>223447.11</v>
      </c>
      <c r="F10" s="167">
        <f t="shared" si="0"/>
        <v>223447.11</v>
      </c>
      <c r="G10" s="171">
        <v>223447.11</v>
      </c>
      <c r="H10" s="171"/>
      <c r="I10" s="171"/>
      <c r="J10" s="171"/>
      <c r="K10" s="190"/>
      <c r="L10" s="188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</row>
    <row r="11" spans="1:25" s="154" customFormat="1" ht="23.25" customHeight="1">
      <c r="A11" s="201"/>
      <c r="B11" s="166" t="s">
        <v>23</v>
      </c>
      <c r="C11" s="167"/>
      <c r="D11" s="173" t="s">
        <v>24</v>
      </c>
      <c r="E11" s="171">
        <f>F11</f>
        <v>239622.03</v>
      </c>
      <c r="F11" s="167">
        <f t="shared" si="0"/>
        <v>239622.03</v>
      </c>
      <c r="G11" s="171">
        <v>239622.03</v>
      </c>
      <c r="H11" s="171"/>
      <c r="I11" s="171"/>
      <c r="J11" s="171"/>
      <c r="K11" s="190"/>
      <c r="L11" s="188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</row>
    <row r="12" spans="1:25" s="154" customFormat="1" ht="28.5" customHeight="1">
      <c r="A12" s="201"/>
      <c r="B12" s="172" t="s">
        <v>25</v>
      </c>
      <c r="C12" s="167"/>
      <c r="D12" s="173" t="s">
        <v>26</v>
      </c>
      <c r="E12" s="171">
        <v>5885400</v>
      </c>
      <c r="F12" s="171">
        <f t="shared" si="0"/>
        <v>5885400</v>
      </c>
      <c r="G12" s="171">
        <f>SUM(G13:G14)</f>
        <v>5885400</v>
      </c>
      <c r="H12" s="171"/>
      <c r="I12" s="171"/>
      <c r="J12" s="171"/>
      <c r="K12" s="190"/>
      <c r="L12" s="188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</row>
    <row r="13" spans="1:25" s="154" customFormat="1" ht="23.25" customHeight="1">
      <c r="A13" s="201"/>
      <c r="B13" s="172" t="s">
        <v>27</v>
      </c>
      <c r="C13" s="167"/>
      <c r="D13" s="173" t="s">
        <v>28</v>
      </c>
      <c r="E13" s="171">
        <v>5885401</v>
      </c>
      <c r="F13" s="171">
        <f t="shared" si="0"/>
        <v>3325400</v>
      </c>
      <c r="G13" s="174">
        <v>3325400</v>
      </c>
      <c r="H13" s="171"/>
      <c r="I13" s="171"/>
      <c r="J13" s="171"/>
      <c r="K13" s="190"/>
      <c r="L13" s="188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</row>
    <row r="14" spans="1:25" s="154" customFormat="1" ht="23.25" customHeight="1">
      <c r="A14" s="175" t="s">
        <v>12</v>
      </c>
      <c r="B14" s="176"/>
      <c r="C14" s="167"/>
      <c r="D14" s="173" t="s">
        <v>29</v>
      </c>
      <c r="E14" s="171">
        <v>5885402</v>
      </c>
      <c r="F14" s="171">
        <f t="shared" si="0"/>
        <v>2560000</v>
      </c>
      <c r="G14" s="171">
        <v>2560000</v>
      </c>
      <c r="H14" s="171"/>
      <c r="I14" s="171"/>
      <c r="J14" s="171"/>
      <c r="K14" s="190"/>
      <c r="L14" s="188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</row>
    <row r="15" spans="1:25" s="154" customFormat="1" ht="27" customHeight="1">
      <c r="A15" s="202" t="s">
        <v>13</v>
      </c>
      <c r="B15" s="177" t="s">
        <v>30</v>
      </c>
      <c r="C15" s="167"/>
      <c r="D15" s="178"/>
      <c r="E15" s="171"/>
      <c r="F15" s="171"/>
      <c r="G15" s="171"/>
      <c r="H15" s="171"/>
      <c r="I15" s="171"/>
      <c r="J15" s="171"/>
      <c r="K15" s="190"/>
      <c r="L15" s="188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</row>
    <row r="16" spans="1:25" s="154" customFormat="1" ht="27" customHeight="1">
      <c r="A16" s="203"/>
      <c r="B16" s="177" t="s">
        <v>31</v>
      </c>
      <c r="C16" s="167"/>
      <c r="D16" s="179"/>
      <c r="E16" s="171"/>
      <c r="F16" s="171"/>
      <c r="G16" s="171"/>
      <c r="H16" s="171"/>
      <c r="I16" s="171"/>
      <c r="J16" s="171"/>
      <c r="K16" s="190"/>
      <c r="L16" s="188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</row>
    <row r="17" spans="1:25" s="154" customFormat="1" ht="27.75" customHeight="1">
      <c r="A17" s="204" t="s">
        <v>14</v>
      </c>
      <c r="B17" s="177" t="s">
        <v>32</v>
      </c>
      <c r="C17" s="171">
        <v>2560000</v>
      </c>
      <c r="D17" s="179"/>
      <c r="E17" s="171"/>
      <c r="F17" s="171"/>
      <c r="G17" s="171"/>
      <c r="H17" s="171"/>
      <c r="I17" s="171"/>
      <c r="J17" s="171"/>
      <c r="K17" s="190"/>
      <c r="L17" s="188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</row>
    <row r="18" spans="1:25" s="154" customFormat="1" ht="27.75" customHeight="1">
      <c r="A18" s="205"/>
      <c r="B18" s="177" t="s">
        <v>33</v>
      </c>
      <c r="C18" s="167"/>
      <c r="D18" s="178"/>
      <c r="E18" s="171"/>
      <c r="F18" s="171"/>
      <c r="G18" s="171"/>
      <c r="H18" s="171"/>
      <c r="I18" s="171"/>
      <c r="J18" s="171"/>
      <c r="K18" s="190"/>
      <c r="L18" s="188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</row>
    <row r="19" spans="1:25" s="154" customFormat="1" ht="27.75" customHeight="1">
      <c r="A19" s="203"/>
      <c r="B19" s="177" t="s">
        <v>34</v>
      </c>
      <c r="C19" s="167"/>
      <c r="D19" s="180"/>
      <c r="E19" s="171"/>
      <c r="F19" s="171"/>
      <c r="G19" s="171"/>
      <c r="H19" s="171"/>
      <c r="I19" s="171"/>
      <c r="J19" s="171"/>
      <c r="K19" s="190"/>
      <c r="L19" s="188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</row>
    <row r="20" spans="1:25" s="154" customFormat="1" ht="23.25" customHeight="1">
      <c r="A20" s="206" t="s">
        <v>15</v>
      </c>
      <c r="B20" s="207"/>
      <c r="C20" s="167"/>
      <c r="D20" s="180"/>
      <c r="E20" s="167"/>
      <c r="F20" s="167"/>
      <c r="G20" s="167"/>
      <c r="H20" s="167"/>
      <c r="I20" s="167"/>
      <c r="J20" s="167"/>
      <c r="K20" s="187"/>
      <c r="L20" s="188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</row>
    <row r="21" spans="1:25" s="154" customFormat="1" ht="23.25" customHeight="1">
      <c r="A21" s="196" t="s">
        <v>35</v>
      </c>
      <c r="B21" s="197"/>
      <c r="C21" s="167"/>
      <c r="D21" s="180"/>
      <c r="E21" s="167"/>
      <c r="F21" s="167"/>
      <c r="G21" s="167"/>
      <c r="H21" s="167"/>
      <c r="I21" s="167"/>
      <c r="J21" s="167"/>
      <c r="K21" s="187"/>
      <c r="L21" s="188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</row>
    <row r="22" spans="1:25" s="154" customFormat="1" ht="23.25" customHeight="1">
      <c r="A22" s="208" t="s">
        <v>36</v>
      </c>
      <c r="B22" s="209"/>
      <c r="C22" s="167"/>
      <c r="D22" s="180"/>
      <c r="E22" s="167"/>
      <c r="F22" s="181"/>
      <c r="G22" s="167"/>
      <c r="H22" s="167"/>
      <c r="I22" s="167"/>
      <c r="J22" s="167"/>
      <c r="K22" s="187"/>
      <c r="L22" s="188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</row>
    <row r="23" spans="1:25" s="154" customFormat="1" ht="23.25" customHeight="1">
      <c r="A23" s="198" t="s">
        <v>37</v>
      </c>
      <c r="B23" s="199"/>
      <c r="C23" s="167">
        <f>C9+C17</f>
        <v>13816083.539999999</v>
      </c>
      <c r="D23" s="182" t="s">
        <v>38</v>
      </c>
      <c r="E23" s="167">
        <f>E8+E12</f>
        <v>13816083.539999999</v>
      </c>
      <c r="F23" s="167">
        <f>F8+F12</f>
        <v>13816083.539999999</v>
      </c>
      <c r="G23" s="167">
        <f>G8+G12</f>
        <v>13816083.539999999</v>
      </c>
      <c r="H23" s="167"/>
      <c r="I23" s="167"/>
      <c r="J23" s="167"/>
      <c r="K23" s="187"/>
      <c r="L23" s="188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</row>
    <row r="24" spans="1:25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</row>
    <row r="25" spans="1:25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</row>
    <row r="26" spans="1:2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25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</row>
    <row r="28" spans="1:2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</row>
    <row r="29" spans="1:25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</row>
    <row r="30" spans="1:25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</row>
    <row r="31" spans="1:25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25" s="155" customFormat="1">
      <c r="L32" s="157"/>
    </row>
  </sheetData>
  <mergeCells count="20">
    <mergeCell ref="K6:K7"/>
    <mergeCell ref="L5:L7"/>
    <mergeCell ref="A5:B7"/>
    <mergeCell ref="A1:B1"/>
    <mergeCell ref="A2:L2"/>
    <mergeCell ref="A3:D3"/>
    <mergeCell ref="F6:G6"/>
    <mergeCell ref="C5:C7"/>
    <mergeCell ref="D5:D7"/>
    <mergeCell ref="E5:E7"/>
    <mergeCell ref="H6:H7"/>
    <mergeCell ref="I6:I7"/>
    <mergeCell ref="J6:J7"/>
    <mergeCell ref="A21:B21"/>
    <mergeCell ref="A23:B23"/>
    <mergeCell ref="A8:A13"/>
    <mergeCell ref="A15:A16"/>
    <mergeCell ref="A17:A19"/>
    <mergeCell ref="A20:B20"/>
    <mergeCell ref="A22:B22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"/>
  <sheetViews>
    <sheetView showGridLines="0" showZeros="0" topLeftCell="D1" workbookViewId="0">
      <selection activeCell="G6" sqref="G6"/>
    </sheetView>
  </sheetViews>
  <sheetFormatPr defaultColWidth="7.25" defaultRowHeight="11.25"/>
  <cols>
    <col min="1" max="1" width="7.25" style="128" customWidth="1"/>
    <col min="2" max="3" width="6.375" style="128" customWidth="1"/>
    <col min="4" max="4" width="6.25" style="128" customWidth="1"/>
    <col min="5" max="5" width="12" style="128" customWidth="1"/>
    <col min="6" max="6" width="13.5" style="128" customWidth="1"/>
    <col min="7" max="7" width="13.625" style="128" customWidth="1"/>
    <col min="8" max="8" width="10.5" style="128" customWidth="1"/>
    <col min="9" max="9" width="7.75" style="128" customWidth="1"/>
    <col min="10" max="10" width="9.875" style="128" customWidth="1"/>
    <col min="11" max="11" width="8" style="128" customWidth="1"/>
    <col min="12" max="12" width="8.625" style="128" customWidth="1"/>
    <col min="13" max="13" width="10.5" style="128" customWidth="1"/>
    <col min="14" max="14" width="9.625" style="128" customWidth="1"/>
    <col min="15" max="15" width="12.25" style="128" customWidth="1"/>
    <col min="16" max="16" width="12.5" style="128" customWidth="1"/>
    <col min="17" max="17" width="7.875" style="128" customWidth="1"/>
    <col min="18" max="18" width="12.25" style="128" customWidth="1"/>
    <col min="19" max="19" width="9.625" style="128" customWidth="1"/>
    <col min="20" max="252" width="7.25" style="128" customWidth="1"/>
    <col min="253" max="16384" width="7.25" style="128"/>
  </cols>
  <sheetData>
    <row r="1" spans="1:19" ht="25.5" customHeight="1">
      <c r="A1" s="129"/>
      <c r="B1" s="129"/>
      <c r="C1" s="130"/>
      <c r="D1" s="131"/>
      <c r="E1" s="132"/>
      <c r="F1" s="132"/>
      <c r="G1" s="132"/>
      <c r="H1" s="133"/>
      <c r="I1" s="133"/>
      <c r="J1" s="133"/>
      <c r="K1" s="133"/>
      <c r="L1" s="133"/>
      <c r="S1" s="152"/>
    </row>
    <row r="2" spans="1:19" ht="25.5" customHeight="1">
      <c r="A2" s="231" t="s">
        <v>39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</row>
    <row r="3" spans="1:19" ht="25.5" customHeight="1">
      <c r="A3" s="232" t="s">
        <v>40</v>
      </c>
      <c r="B3" s="233"/>
      <c r="C3" s="233"/>
      <c r="D3" s="233"/>
      <c r="E3" s="233"/>
      <c r="G3" s="134"/>
      <c r="H3" s="133"/>
      <c r="I3" s="133"/>
      <c r="J3" s="133"/>
      <c r="K3" s="133"/>
      <c r="L3" s="133"/>
      <c r="S3" s="153" t="s">
        <v>2</v>
      </c>
    </row>
    <row r="4" spans="1:19" ht="23.25" customHeight="1">
      <c r="A4" s="135" t="s">
        <v>41</v>
      </c>
      <c r="B4" s="135"/>
      <c r="C4" s="135"/>
      <c r="D4" s="238" t="s">
        <v>42</v>
      </c>
      <c r="E4" s="239" t="s">
        <v>43</v>
      </c>
      <c r="F4" s="239" t="s">
        <v>44</v>
      </c>
      <c r="G4" s="234" t="s">
        <v>11</v>
      </c>
      <c r="H4" s="234"/>
      <c r="I4" s="234"/>
      <c r="J4" s="234"/>
      <c r="K4" s="234"/>
      <c r="L4" s="225" t="s">
        <v>12</v>
      </c>
      <c r="M4" s="235" t="s">
        <v>13</v>
      </c>
      <c r="N4" s="236"/>
      <c r="O4" s="235" t="s">
        <v>45</v>
      </c>
      <c r="P4" s="237"/>
      <c r="Q4" s="236"/>
      <c r="R4" s="227" t="s">
        <v>15</v>
      </c>
      <c r="S4" s="229" t="s">
        <v>10</v>
      </c>
    </row>
    <row r="5" spans="1:19" ht="35.1" customHeight="1">
      <c r="A5" s="136" t="s">
        <v>46</v>
      </c>
      <c r="B5" s="137" t="s">
        <v>47</v>
      </c>
      <c r="C5" s="138" t="s">
        <v>48</v>
      </c>
      <c r="D5" s="238"/>
      <c r="E5" s="239"/>
      <c r="F5" s="239"/>
      <c r="G5" s="139" t="s">
        <v>19</v>
      </c>
      <c r="H5" s="140" t="s">
        <v>21</v>
      </c>
      <c r="I5" s="140" t="s">
        <v>23</v>
      </c>
      <c r="J5" s="147" t="s">
        <v>25</v>
      </c>
      <c r="K5" s="140" t="s">
        <v>27</v>
      </c>
      <c r="L5" s="226"/>
      <c r="M5" s="148" t="s">
        <v>30</v>
      </c>
      <c r="N5" s="148" t="s">
        <v>31</v>
      </c>
      <c r="O5" s="148" t="s">
        <v>32</v>
      </c>
      <c r="P5" s="148" t="s">
        <v>33</v>
      </c>
      <c r="Q5" s="148" t="s">
        <v>34</v>
      </c>
      <c r="R5" s="228"/>
      <c r="S5" s="230"/>
    </row>
    <row r="6" spans="1:19" s="127" customFormat="1" ht="23.45" customHeight="1">
      <c r="A6" s="60"/>
      <c r="B6" s="60"/>
      <c r="C6" s="60"/>
      <c r="D6" s="60"/>
      <c r="E6" s="141" t="s">
        <v>8</v>
      </c>
      <c r="F6" s="114">
        <v>13816083.539999999</v>
      </c>
      <c r="G6" s="112">
        <v>11256083.539999999</v>
      </c>
      <c r="H6" s="142">
        <v>0</v>
      </c>
      <c r="I6" s="142">
        <v>0</v>
      </c>
      <c r="J6" s="142">
        <v>0</v>
      </c>
      <c r="K6" s="142">
        <v>0</v>
      </c>
      <c r="L6" s="149">
        <v>0</v>
      </c>
      <c r="M6" s="142"/>
      <c r="N6" s="146">
        <f>N7</f>
        <v>0</v>
      </c>
      <c r="O6" s="146">
        <v>2560000</v>
      </c>
      <c r="P6" s="150"/>
      <c r="Q6" s="150"/>
      <c r="R6" s="150"/>
      <c r="S6" s="150"/>
    </row>
    <row r="7" spans="1:19" ht="30.75" customHeight="1">
      <c r="A7" s="60"/>
      <c r="B7" s="60"/>
      <c r="C7" s="60"/>
      <c r="D7" s="60" t="s">
        <v>49</v>
      </c>
      <c r="E7" s="141" t="s">
        <v>50</v>
      </c>
      <c r="F7" s="118">
        <v>13816083.539999999</v>
      </c>
      <c r="G7" s="117">
        <v>11256083.539999999</v>
      </c>
      <c r="H7" s="143">
        <v>0</v>
      </c>
      <c r="I7" s="143">
        <v>0</v>
      </c>
      <c r="J7" s="143">
        <v>0</v>
      </c>
      <c r="K7" s="143">
        <v>0</v>
      </c>
      <c r="L7" s="151">
        <v>0</v>
      </c>
      <c r="M7" s="143"/>
      <c r="N7" s="150"/>
      <c r="O7" s="150">
        <v>2560000</v>
      </c>
      <c r="P7" s="150"/>
      <c r="Q7" s="150"/>
      <c r="R7" s="150"/>
      <c r="S7" s="150"/>
    </row>
    <row r="8" spans="1:19" ht="23.45" customHeight="1">
      <c r="A8" s="144"/>
      <c r="B8" s="144"/>
      <c r="C8" s="144"/>
      <c r="D8" s="60"/>
      <c r="E8" s="145"/>
      <c r="F8" s="146"/>
      <c r="G8" s="146"/>
      <c r="H8" s="146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19" ht="23.45" customHeight="1">
      <c r="A9" s="144"/>
      <c r="B9" s="144"/>
      <c r="C9" s="144"/>
      <c r="D9" s="60"/>
      <c r="E9" s="141"/>
      <c r="F9" s="146"/>
      <c r="G9" s="146"/>
      <c r="H9" s="146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</row>
    <row r="10" spans="1:19" ht="23.45" customHeight="1">
      <c r="A10" s="144"/>
      <c r="B10" s="144"/>
      <c r="C10" s="144"/>
      <c r="D10" s="60"/>
      <c r="E10" s="141"/>
      <c r="F10" s="146"/>
      <c r="G10" s="146"/>
      <c r="H10" s="146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</row>
    <row r="11" spans="1:19" ht="23.45" customHeight="1">
      <c r="A11" s="144"/>
      <c r="B11" s="144"/>
      <c r="C11" s="144"/>
      <c r="D11" s="60"/>
      <c r="E11" s="141"/>
      <c r="F11" s="146"/>
      <c r="G11" s="146"/>
      <c r="H11" s="146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pans="1:19" ht="23.45" customHeight="1">
      <c r="A12" s="144"/>
      <c r="B12" s="144"/>
      <c r="C12" s="144"/>
      <c r="D12" s="60"/>
      <c r="E12" s="141"/>
      <c r="F12" s="146"/>
      <c r="G12" s="146"/>
      <c r="H12" s="146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</row>
    <row r="13" spans="1:19" ht="23.45" customHeight="1">
      <c r="A13" s="144"/>
      <c r="B13" s="144"/>
      <c r="C13" s="144"/>
      <c r="D13" s="60"/>
      <c r="E13" s="141"/>
      <c r="F13" s="146"/>
      <c r="G13" s="146"/>
      <c r="H13" s="146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</row>
    <row r="14" spans="1:19" ht="23.45" customHeight="1">
      <c r="A14" s="144"/>
      <c r="B14" s="144"/>
      <c r="C14" s="144"/>
      <c r="D14" s="60"/>
      <c r="E14" s="141"/>
      <c r="F14" s="146"/>
      <c r="G14" s="146"/>
      <c r="H14" s="146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</row>
    <row r="15" spans="1:19" ht="23.45" customHeight="1">
      <c r="A15" s="144"/>
      <c r="B15" s="144"/>
      <c r="C15" s="144"/>
      <c r="D15" s="60"/>
      <c r="E15" s="141"/>
      <c r="F15" s="146"/>
      <c r="G15" s="146"/>
      <c r="H15" s="146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</row>
    <row r="16" spans="1:19" ht="23.45" customHeight="1">
      <c r="A16" s="144"/>
      <c r="B16" s="144"/>
      <c r="C16" s="144"/>
      <c r="D16" s="60"/>
      <c r="E16" s="141"/>
      <c r="F16" s="146"/>
      <c r="G16" s="146"/>
      <c r="H16" s="146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 ht="23.45" customHeight="1">
      <c r="A17" s="144"/>
      <c r="B17" s="144"/>
      <c r="C17" s="144"/>
      <c r="D17" s="60"/>
      <c r="E17" s="145"/>
      <c r="F17" s="146"/>
      <c r="G17" s="146"/>
      <c r="H17" s="146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</row>
  </sheetData>
  <mergeCells count="11">
    <mergeCell ref="F4:F5"/>
    <mergeCell ref="L4:L5"/>
    <mergeCell ref="R4:R5"/>
    <mergeCell ref="S4:S5"/>
    <mergeCell ref="A2:S2"/>
    <mergeCell ref="A3:E3"/>
    <mergeCell ref="G4:K4"/>
    <mergeCell ref="M4:N4"/>
    <mergeCell ref="O4:Q4"/>
    <mergeCell ref="D4:D5"/>
    <mergeCell ref="E4:E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H15" sqref="A15:H15"/>
    </sheetView>
  </sheetViews>
  <sheetFormatPr defaultColWidth="7.25" defaultRowHeight="11.25"/>
  <cols>
    <col min="1" max="3" width="5.25" style="96" customWidth="1"/>
    <col min="4" max="4" width="7.25" style="96" customWidth="1"/>
    <col min="5" max="5" width="28" style="96" customWidth="1"/>
    <col min="6" max="6" width="17.125" style="96" customWidth="1"/>
    <col min="7" max="7" width="16.25" style="96" customWidth="1"/>
    <col min="8" max="8" width="11.875" style="96" customWidth="1"/>
    <col min="9" max="9" width="11.75" style="96" customWidth="1"/>
    <col min="10" max="10" width="10.875" style="96" customWidth="1"/>
    <col min="11" max="11" width="10.75" style="96" customWidth="1"/>
    <col min="12" max="12" width="13.875" style="96" customWidth="1"/>
    <col min="13" max="13" width="11.375" style="96" customWidth="1"/>
    <col min="14" max="245" width="7.25" style="96" customWidth="1"/>
    <col min="246" max="16384" width="7.25" style="96"/>
  </cols>
  <sheetData>
    <row r="1" spans="1:13" ht="25.5" customHeight="1">
      <c r="A1" s="97"/>
      <c r="B1" s="97"/>
      <c r="C1" s="98"/>
      <c r="D1" s="99"/>
      <c r="E1" s="100"/>
      <c r="F1" s="101"/>
      <c r="G1" s="101"/>
      <c r="H1" s="101"/>
      <c r="I1" s="119"/>
      <c r="J1" s="101"/>
      <c r="K1" s="101"/>
      <c r="L1" s="101"/>
      <c r="M1" s="120"/>
    </row>
    <row r="2" spans="1:13" ht="21.75" customHeight="1">
      <c r="A2" s="240" t="s">
        <v>51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25.5" customHeight="1">
      <c r="A3" s="241" t="s">
        <v>1</v>
      </c>
      <c r="B3" s="242"/>
      <c r="C3" s="242"/>
      <c r="D3" s="242"/>
      <c r="E3" s="242"/>
      <c r="F3" s="101"/>
      <c r="G3" s="102"/>
      <c r="H3" s="102"/>
      <c r="I3" s="102"/>
      <c r="J3" s="102"/>
      <c r="K3" s="102"/>
      <c r="L3" s="102"/>
      <c r="M3" s="121" t="s">
        <v>2</v>
      </c>
    </row>
    <row r="4" spans="1:13" ht="25.5" customHeight="1">
      <c r="A4" s="103" t="s">
        <v>41</v>
      </c>
      <c r="B4" s="104"/>
      <c r="C4" s="104"/>
      <c r="D4" s="243" t="s">
        <v>42</v>
      </c>
      <c r="E4" s="243" t="s">
        <v>43</v>
      </c>
      <c r="F4" s="243" t="s">
        <v>44</v>
      </c>
      <c r="G4" s="106" t="s">
        <v>52</v>
      </c>
      <c r="H4" s="106"/>
      <c r="I4" s="106"/>
      <c r="J4" s="122"/>
      <c r="K4" s="123" t="s">
        <v>53</v>
      </c>
      <c r="L4" s="106"/>
      <c r="M4" s="122"/>
    </row>
    <row r="5" spans="1:13" ht="25.5" customHeight="1">
      <c r="A5" s="107" t="s">
        <v>46</v>
      </c>
      <c r="B5" s="108" t="s">
        <v>47</v>
      </c>
      <c r="C5" s="108" t="s">
        <v>48</v>
      </c>
      <c r="D5" s="243"/>
      <c r="E5" s="243"/>
      <c r="F5" s="243"/>
      <c r="G5" s="109" t="s">
        <v>16</v>
      </c>
      <c r="H5" s="105" t="s">
        <v>54</v>
      </c>
      <c r="I5" s="124" t="s">
        <v>55</v>
      </c>
      <c r="J5" s="105" t="s">
        <v>56</v>
      </c>
      <c r="K5" s="124" t="s">
        <v>16</v>
      </c>
      <c r="L5" s="105" t="s">
        <v>57</v>
      </c>
      <c r="M5" s="105" t="s">
        <v>58</v>
      </c>
    </row>
    <row r="6" spans="1:13" s="95" customFormat="1" ht="21.6" customHeight="1">
      <c r="A6" s="110"/>
      <c r="B6" s="110"/>
      <c r="C6" s="110"/>
      <c r="D6" s="110"/>
      <c r="E6" s="111" t="s">
        <v>8</v>
      </c>
      <c r="F6" s="112">
        <v>13816083.539999999</v>
      </c>
      <c r="G6" s="113">
        <f>SUM(H6:J6)</f>
        <v>7930683.54</v>
      </c>
      <c r="H6" s="114">
        <v>7467614.4000000004</v>
      </c>
      <c r="I6" s="114">
        <v>223447.11</v>
      </c>
      <c r="J6" s="112">
        <v>239622.03</v>
      </c>
      <c r="K6" s="125">
        <v>0</v>
      </c>
      <c r="L6" s="114">
        <v>5885400</v>
      </c>
      <c r="M6" s="112">
        <v>0</v>
      </c>
    </row>
    <row r="7" spans="1:13" ht="27" customHeight="1">
      <c r="A7" s="115"/>
      <c r="B7" s="115"/>
      <c r="C7" s="115"/>
      <c r="D7" s="115" t="s">
        <v>59</v>
      </c>
      <c r="E7" s="116" t="s">
        <v>60</v>
      </c>
      <c r="F7" s="117">
        <v>13816083.539999999</v>
      </c>
      <c r="G7" s="113">
        <f>SUM(H7:J7)</f>
        <v>7930683.54</v>
      </c>
      <c r="H7" s="118">
        <v>7467614.4000000004</v>
      </c>
      <c r="I7" s="118">
        <v>223447.11</v>
      </c>
      <c r="J7" s="117">
        <v>239622.03</v>
      </c>
      <c r="K7" s="125">
        <v>0</v>
      </c>
      <c r="L7" s="118">
        <v>5885400</v>
      </c>
      <c r="M7" s="117">
        <v>0</v>
      </c>
    </row>
    <row r="8" spans="1:13" ht="23.25" customHeight="1">
      <c r="A8" s="115"/>
      <c r="B8" s="115"/>
      <c r="C8" s="115"/>
      <c r="D8" s="115" t="s">
        <v>61</v>
      </c>
      <c r="E8" s="116" t="s">
        <v>62</v>
      </c>
      <c r="F8" s="117">
        <v>13816083.539999999</v>
      </c>
      <c r="G8" s="113">
        <f t="shared" ref="G8:G15" si="0">SUM(H8:J8)</f>
        <v>7930683.54</v>
      </c>
      <c r="H8" s="118">
        <v>7467614.4000000004</v>
      </c>
      <c r="I8" s="118">
        <v>223447.11</v>
      </c>
      <c r="J8" s="117">
        <v>239622.03</v>
      </c>
      <c r="K8" s="125">
        <v>0</v>
      </c>
      <c r="L8" s="118">
        <v>5885400</v>
      </c>
      <c r="M8" s="117">
        <v>0</v>
      </c>
    </row>
    <row r="9" spans="1:13" ht="23.25" customHeight="1">
      <c r="A9" s="115" t="s">
        <v>63</v>
      </c>
      <c r="B9" s="115" t="s">
        <v>64</v>
      </c>
      <c r="C9" s="115" t="s">
        <v>65</v>
      </c>
      <c r="D9" s="115" t="s">
        <v>66</v>
      </c>
      <c r="E9" s="116" t="s">
        <v>67</v>
      </c>
      <c r="F9" s="117">
        <v>7348152.5099999998</v>
      </c>
      <c r="G9" s="113">
        <f t="shared" si="0"/>
        <v>5649152.5099999998</v>
      </c>
      <c r="H9" s="118">
        <v>5350105.4000000004</v>
      </c>
      <c r="I9" s="118">
        <v>223447.11</v>
      </c>
      <c r="J9" s="117">
        <v>75600</v>
      </c>
      <c r="K9" s="125">
        <v>0</v>
      </c>
      <c r="L9" s="118">
        <v>1699000</v>
      </c>
      <c r="M9" s="117">
        <v>0</v>
      </c>
    </row>
    <row r="10" spans="1:13" ht="23.25" customHeight="1">
      <c r="A10" s="115" t="s">
        <v>63</v>
      </c>
      <c r="B10" s="115" t="s">
        <v>64</v>
      </c>
      <c r="C10" s="115" t="s">
        <v>64</v>
      </c>
      <c r="D10" s="115" t="s">
        <v>66</v>
      </c>
      <c r="E10" s="116" t="s">
        <v>68</v>
      </c>
      <c r="F10" s="117">
        <v>100000</v>
      </c>
      <c r="G10" s="113">
        <f t="shared" si="0"/>
        <v>0</v>
      </c>
      <c r="H10" s="118">
        <v>0</v>
      </c>
      <c r="I10" s="118">
        <v>0</v>
      </c>
      <c r="J10" s="117">
        <v>0</v>
      </c>
      <c r="K10" s="125">
        <v>0</v>
      </c>
      <c r="L10" s="118">
        <v>100000</v>
      </c>
      <c r="M10" s="117">
        <v>0</v>
      </c>
    </row>
    <row r="11" spans="1:13" ht="23.25" customHeight="1">
      <c r="A11" s="115" t="s">
        <v>63</v>
      </c>
      <c r="B11" s="115" t="s">
        <v>64</v>
      </c>
      <c r="C11" s="115" t="s">
        <v>69</v>
      </c>
      <c r="D11" s="115" t="s">
        <v>66</v>
      </c>
      <c r="E11" s="116" t="s">
        <v>70</v>
      </c>
      <c r="F11" s="117">
        <v>4900000</v>
      </c>
      <c r="G11" s="113">
        <f t="shared" si="0"/>
        <v>813600</v>
      </c>
      <c r="H11" s="118">
        <v>813600</v>
      </c>
      <c r="I11" s="118">
        <v>0</v>
      </c>
      <c r="J11" s="117">
        <v>0</v>
      </c>
      <c r="K11" s="125">
        <v>0</v>
      </c>
      <c r="L11" s="118">
        <v>4086400</v>
      </c>
      <c r="M11" s="117">
        <v>0</v>
      </c>
    </row>
    <row r="12" spans="1:13" ht="23.25" customHeight="1">
      <c r="A12" s="115" t="s">
        <v>71</v>
      </c>
      <c r="B12" s="115" t="s">
        <v>72</v>
      </c>
      <c r="C12" s="115" t="s">
        <v>65</v>
      </c>
      <c r="D12" s="115" t="s">
        <v>66</v>
      </c>
      <c r="E12" s="116" t="s">
        <v>73</v>
      </c>
      <c r="F12" s="117">
        <v>164022.03</v>
      </c>
      <c r="G12" s="113">
        <f t="shared" si="0"/>
        <v>164022.03</v>
      </c>
      <c r="H12" s="118">
        <v>0</v>
      </c>
      <c r="I12" s="118">
        <v>0</v>
      </c>
      <c r="J12" s="117">
        <v>164022.03</v>
      </c>
      <c r="K12" s="118">
        <v>0</v>
      </c>
      <c r="L12" s="118">
        <v>0</v>
      </c>
      <c r="M12" s="117">
        <v>0</v>
      </c>
    </row>
    <row r="13" spans="1:13" ht="23.25" customHeight="1">
      <c r="A13" s="115" t="s">
        <v>71</v>
      </c>
      <c r="B13" s="115" t="s">
        <v>72</v>
      </c>
      <c r="C13" s="115" t="s">
        <v>72</v>
      </c>
      <c r="D13" s="115" t="s">
        <v>66</v>
      </c>
      <c r="E13" s="116" t="s">
        <v>74</v>
      </c>
      <c r="F13" s="117">
        <v>875436</v>
      </c>
      <c r="G13" s="113">
        <f t="shared" si="0"/>
        <v>875436</v>
      </c>
      <c r="H13" s="118">
        <v>875436</v>
      </c>
      <c r="I13" s="118">
        <v>0</v>
      </c>
      <c r="J13" s="117">
        <v>0</v>
      </c>
      <c r="K13" s="118">
        <v>0</v>
      </c>
      <c r="L13" s="118">
        <v>0</v>
      </c>
      <c r="M13" s="117">
        <v>0</v>
      </c>
    </row>
    <row r="14" spans="1:13" ht="23.25" customHeight="1">
      <c r="A14" s="115" t="s">
        <v>75</v>
      </c>
      <c r="B14" s="115" t="s">
        <v>76</v>
      </c>
      <c r="C14" s="115" t="s">
        <v>65</v>
      </c>
      <c r="D14" s="115" t="s">
        <v>66</v>
      </c>
      <c r="E14" s="116" t="s">
        <v>77</v>
      </c>
      <c r="F14" s="117">
        <v>386014</v>
      </c>
      <c r="G14" s="113">
        <f t="shared" si="0"/>
        <v>386014</v>
      </c>
      <c r="H14" s="118">
        <v>386014</v>
      </c>
      <c r="I14" s="118">
        <v>0</v>
      </c>
      <c r="J14" s="117">
        <v>0</v>
      </c>
      <c r="K14" s="118">
        <v>0</v>
      </c>
      <c r="L14" s="118">
        <v>0</v>
      </c>
      <c r="M14" s="117">
        <v>0</v>
      </c>
    </row>
    <row r="15" spans="1:13" ht="23.25" customHeight="1">
      <c r="A15" s="115" t="s">
        <v>75</v>
      </c>
      <c r="B15" s="115" t="s">
        <v>76</v>
      </c>
      <c r="C15" s="115" t="s">
        <v>69</v>
      </c>
      <c r="D15" s="115" t="s">
        <v>66</v>
      </c>
      <c r="E15" s="116" t="s">
        <v>78</v>
      </c>
      <c r="F15" s="117">
        <v>42459</v>
      </c>
      <c r="G15" s="113">
        <f t="shared" si="0"/>
        <v>42459</v>
      </c>
      <c r="H15" s="118">
        <v>42459</v>
      </c>
      <c r="I15" s="118">
        <v>0</v>
      </c>
      <c r="J15" s="117">
        <v>0</v>
      </c>
      <c r="K15" s="118">
        <v>0</v>
      </c>
      <c r="L15" s="118">
        <v>0</v>
      </c>
      <c r="M15" s="117">
        <v>0</v>
      </c>
    </row>
    <row r="16" spans="1:13" ht="23.25" customHeight="1">
      <c r="A16" s="56"/>
      <c r="B16" s="56"/>
      <c r="C16" s="56"/>
      <c r="D16" s="57" t="s">
        <v>66</v>
      </c>
      <c r="E16" s="58"/>
      <c r="F16" s="53"/>
      <c r="G16" s="54"/>
      <c r="H16" s="59"/>
      <c r="I16" s="126"/>
      <c r="J16" s="62"/>
      <c r="K16" s="53"/>
      <c r="L16" s="53"/>
      <c r="M16" s="53"/>
    </row>
    <row r="17" spans="1:13" ht="23.25" customHeight="1">
      <c r="A17" s="56"/>
      <c r="B17" s="56"/>
      <c r="C17" s="56"/>
      <c r="D17" s="60"/>
      <c r="E17" s="61"/>
      <c r="F17" s="53"/>
      <c r="G17" s="54"/>
      <c r="H17" s="59"/>
      <c r="I17" s="62"/>
      <c r="J17" s="62"/>
      <c r="K17" s="53"/>
      <c r="L17" s="53"/>
      <c r="M17" s="53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workbookViewId="0">
      <selection activeCell="G31" sqref="G31"/>
    </sheetView>
  </sheetViews>
  <sheetFormatPr defaultColWidth="7.25" defaultRowHeight="11.25"/>
  <cols>
    <col min="1" max="1" width="4.125" style="64" customWidth="1"/>
    <col min="2" max="2" width="28.75" style="64" customWidth="1"/>
    <col min="3" max="3" width="15.25" style="65" customWidth="1"/>
    <col min="4" max="4" width="25.75" style="65" customWidth="1"/>
    <col min="5" max="5" width="12.875" style="65" customWidth="1"/>
    <col min="6" max="6" width="15.75" style="65" customWidth="1"/>
    <col min="7" max="7" width="13.125" style="65" customWidth="1"/>
    <col min="8" max="9" width="11.25" style="65" customWidth="1"/>
    <col min="10" max="10" width="12.375" style="65" customWidth="1"/>
    <col min="11" max="12" width="11.25" style="65" customWidth="1"/>
    <col min="13" max="16384" width="7.25" style="65"/>
  </cols>
  <sheetData>
    <row r="1" spans="1:12" ht="17.25" customHeight="1">
      <c r="A1" s="66"/>
      <c r="B1" s="66"/>
      <c r="C1" s="67"/>
      <c r="D1" s="67"/>
      <c r="E1" s="67"/>
      <c r="F1" s="67"/>
      <c r="G1" s="68"/>
      <c r="H1" s="68"/>
      <c r="I1" s="68"/>
      <c r="J1" s="68"/>
      <c r="K1" s="91"/>
      <c r="L1" s="92"/>
    </row>
    <row r="2" spans="1:12" ht="27" customHeight="1">
      <c r="A2" s="263" t="s">
        <v>79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4.25" customHeight="1">
      <c r="A3" s="264" t="s">
        <v>1</v>
      </c>
      <c r="B3" s="264"/>
      <c r="C3" s="264"/>
      <c r="D3" s="264"/>
      <c r="E3" s="264"/>
      <c r="F3" s="69"/>
      <c r="G3" s="69"/>
      <c r="H3" s="69"/>
      <c r="I3" s="69"/>
      <c r="J3" s="69"/>
      <c r="K3" s="69"/>
      <c r="L3" s="93" t="s">
        <v>2</v>
      </c>
    </row>
    <row r="4" spans="1:12" s="63" customFormat="1" ht="16.350000000000001" customHeight="1">
      <c r="A4" s="258" t="s">
        <v>80</v>
      </c>
      <c r="B4" s="265"/>
      <c r="C4" s="259"/>
      <c r="D4" s="70" t="s">
        <v>4</v>
      </c>
      <c r="E4" s="71"/>
      <c r="F4" s="70"/>
      <c r="G4" s="70"/>
      <c r="H4" s="70"/>
      <c r="I4" s="70"/>
      <c r="J4" s="70"/>
      <c r="K4" s="70"/>
      <c r="L4" s="70"/>
    </row>
    <row r="5" spans="1:12" s="63" customFormat="1" ht="15.6" customHeight="1">
      <c r="A5" s="251" t="s">
        <v>81</v>
      </c>
      <c r="B5" s="252"/>
      <c r="C5" s="249" t="s">
        <v>6</v>
      </c>
      <c r="D5" s="249" t="s">
        <v>5</v>
      </c>
      <c r="E5" s="268" t="s">
        <v>8</v>
      </c>
      <c r="F5" s="70" t="s">
        <v>9</v>
      </c>
      <c r="G5" s="70"/>
      <c r="H5" s="70"/>
      <c r="I5" s="70"/>
      <c r="J5" s="70"/>
      <c r="K5" s="70"/>
      <c r="L5" s="70"/>
    </row>
    <row r="6" spans="1:12" s="63" customFormat="1" ht="15" customHeight="1">
      <c r="A6" s="253"/>
      <c r="B6" s="254"/>
      <c r="C6" s="250"/>
      <c r="D6" s="249"/>
      <c r="E6" s="268"/>
      <c r="F6" s="249" t="s">
        <v>11</v>
      </c>
      <c r="G6" s="266"/>
      <c r="H6" s="266"/>
      <c r="I6" s="266"/>
      <c r="J6" s="266"/>
      <c r="K6" s="267"/>
      <c r="L6" s="247" t="s">
        <v>12</v>
      </c>
    </row>
    <row r="7" spans="1:12" s="63" customFormat="1" ht="45" customHeight="1">
      <c r="A7" s="255"/>
      <c r="B7" s="256"/>
      <c r="C7" s="250"/>
      <c r="D7" s="249"/>
      <c r="E7" s="268"/>
      <c r="F7" s="72" t="s">
        <v>16</v>
      </c>
      <c r="G7" s="73" t="s">
        <v>19</v>
      </c>
      <c r="H7" s="74" t="s">
        <v>21</v>
      </c>
      <c r="I7" s="74" t="s">
        <v>15</v>
      </c>
      <c r="J7" s="74" t="s">
        <v>82</v>
      </c>
      <c r="K7" s="74" t="s">
        <v>27</v>
      </c>
      <c r="L7" s="257"/>
    </row>
    <row r="8" spans="1:12" s="63" customFormat="1" ht="18" customHeight="1">
      <c r="A8" s="247" t="s">
        <v>11</v>
      </c>
      <c r="B8" s="75" t="s">
        <v>16</v>
      </c>
      <c r="C8" s="76">
        <f>SUM(C9:C13)</f>
        <v>11256083.539999999</v>
      </c>
      <c r="D8" s="77" t="s">
        <v>83</v>
      </c>
      <c r="E8" s="78"/>
      <c r="F8" s="78"/>
      <c r="G8" s="78"/>
      <c r="H8" s="78"/>
      <c r="I8" s="78"/>
      <c r="J8" s="78"/>
      <c r="K8" s="78"/>
      <c r="L8" s="78"/>
    </row>
    <row r="9" spans="1:12" s="63" customFormat="1" ht="18" customHeight="1">
      <c r="A9" s="248"/>
      <c r="B9" s="75" t="s">
        <v>19</v>
      </c>
      <c r="C9" s="76">
        <v>11256083.539999999</v>
      </c>
      <c r="D9" s="79" t="s">
        <v>26</v>
      </c>
      <c r="E9" s="78"/>
      <c r="F9" s="78"/>
      <c r="G9" s="78"/>
      <c r="H9" s="78"/>
      <c r="I9" s="78"/>
      <c r="J9" s="78"/>
      <c r="K9" s="78"/>
      <c r="L9" s="78"/>
    </row>
    <row r="10" spans="1:12" s="63" customFormat="1" ht="18" customHeight="1">
      <c r="A10" s="248"/>
      <c r="B10" s="80" t="s">
        <v>21</v>
      </c>
      <c r="C10" s="76"/>
      <c r="D10" s="79" t="s">
        <v>84</v>
      </c>
      <c r="E10" s="78">
        <f>F10+L10</f>
        <v>13816083.539999999</v>
      </c>
      <c r="F10" s="78">
        <f>SUM(G10:K10)</f>
        <v>13816083.539999999</v>
      </c>
      <c r="G10" s="76">
        <v>11256083.539999999</v>
      </c>
      <c r="H10" s="76"/>
      <c r="I10" s="76"/>
      <c r="J10" s="76">
        <v>2560000</v>
      </c>
      <c r="K10" s="76"/>
      <c r="L10" s="76"/>
    </row>
    <row r="11" spans="1:12" s="63" customFormat="1" ht="18" customHeight="1">
      <c r="A11" s="248"/>
      <c r="B11" s="75" t="s">
        <v>23</v>
      </c>
      <c r="C11" s="76"/>
      <c r="D11" s="79" t="s">
        <v>85</v>
      </c>
      <c r="E11" s="78"/>
      <c r="F11" s="78"/>
      <c r="G11" s="76"/>
      <c r="H11" s="76"/>
      <c r="I11" s="76"/>
      <c r="J11" s="76"/>
      <c r="K11" s="76"/>
      <c r="L11" s="76"/>
    </row>
    <row r="12" spans="1:12" s="63" customFormat="1" ht="18" customHeight="1">
      <c r="A12" s="248"/>
      <c r="B12" s="80" t="s">
        <v>25</v>
      </c>
      <c r="C12" s="76"/>
      <c r="D12" s="79" t="s">
        <v>86</v>
      </c>
      <c r="E12" s="78"/>
      <c r="F12" s="78"/>
      <c r="G12" s="76"/>
      <c r="H12" s="76"/>
      <c r="I12" s="76"/>
      <c r="J12" s="76"/>
      <c r="K12" s="76"/>
      <c r="L12" s="76"/>
    </row>
    <row r="13" spans="1:12" s="63" customFormat="1" ht="18" customHeight="1">
      <c r="A13" s="248"/>
      <c r="B13" s="80" t="s">
        <v>27</v>
      </c>
      <c r="C13" s="76"/>
      <c r="D13" s="79" t="s">
        <v>87</v>
      </c>
      <c r="E13" s="78"/>
      <c r="F13" s="78"/>
      <c r="G13" s="76"/>
      <c r="H13" s="76"/>
      <c r="I13" s="76"/>
      <c r="J13" s="76"/>
      <c r="K13" s="76"/>
      <c r="L13" s="76"/>
    </row>
    <row r="14" spans="1:12" s="63" customFormat="1" ht="18" customHeight="1">
      <c r="A14" s="246" t="s">
        <v>12</v>
      </c>
      <c r="B14" s="246"/>
      <c r="C14" s="76"/>
      <c r="D14" s="77" t="s">
        <v>88</v>
      </c>
      <c r="E14" s="78"/>
      <c r="F14" s="78"/>
      <c r="G14" s="76"/>
      <c r="H14" s="76"/>
      <c r="I14" s="76"/>
      <c r="J14" s="76"/>
      <c r="K14" s="76"/>
      <c r="L14" s="76"/>
    </row>
    <row r="15" spans="1:12" s="63" customFormat="1" ht="18" customHeight="1">
      <c r="A15" s="246" t="s">
        <v>82</v>
      </c>
      <c r="B15" s="246"/>
      <c r="C15" s="81">
        <v>2560000</v>
      </c>
      <c r="D15" s="79" t="s">
        <v>89</v>
      </c>
      <c r="E15" s="78"/>
      <c r="F15" s="78"/>
      <c r="G15" s="76"/>
      <c r="H15" s="76"/>
      <c r="I15" s="76"/>
      <c r="J15" s="76"/>
      <c r="K15" s="76"/>
      <c r="L15" s="76"/>
    </row>
    <row r="16" spans="1:12" s="63" customFormat="1" ht="18" customHeight="1">
      <c r="A16" s="246" t="s">
        <v>15</v>
      </c>
      <c r="B16" s="246"/>
      <c r="C16" s="82"/>
      <c r="D16" s="77" t="s">
        <v>90</v>
      </c>
      <c r="E16" s="78"/>
      <c r="F16" s="78"/>
      <c r="G16" s="76"/>
      <c r="H16" s="76"/>
      <c r="I16" s="76"/>
      <c r="J16" s="76"/>
      <c r="K16" s="76"/>
      <c r="L16" s="76"/>
    </row>
    <row r="17" spans="1:13" s="63" customFormat="1" ht="18" customHeight="1">
      <c r="A17" s="260"/>
      <c r="B17" s="260"/>
      <c r="C17" s="83"/>
      <c r="D17" s="77" t="s">
        <v>91</v>
      </c>
      <c r="E17" s="78"/>
      <c r="F17" s="78"/>
      <c r="G17" s="76"/>
      <c r="H17" s="76"/>
      <c r="I17" s="76"/>
      <c r="J17" s="76"/>
      <c r="K17" s="76"/>
      <c r="L17" s="76"/>
    </row>
    <row r="18" spans="1:13" s="63" customFormat="1" ht="18" customHeight="1">
      <c r="A18" s="244"/>
      <c r="B18" s="245"/>
      <c r="C18" s="83"/>
      <c r="D18" s="79" t="s">
        <v>92</v>
      </c>
      <c r="E18" s="78"/>
      <c r="F18" s="78"/>
      <c r="G18" s="76"/>
      <c r="H18" s="76"/>
      <c r="I18" s="76"/>
      <c r="J18" s="76"/>
      <c r="K18" s="76"/>
      <c r="L18" s="76"/>
    </row>
    <row r="19" spans="1:13" s="63" customFormat="1" ht="18" customHeight="1">
      <c r="A19" s="84"/>
      <c r="B19" s="85"/>
      <c r="C19" s="83"/>
      <c r="D19" s="79" t="s">
        <v>93</v>
      </c>
      <c r="E19" s="78"/>
      <c r="F19" s="78"/>
      <c r="G19" s="76"/>
      <c r="H19" s="76"/>
      <c r="I19" s="76"/>
      <c r="J19" s="76"/>
      <c r="K19" s="76"/>
      <c r="L19" s="76"/>
    </row>
    <row r="20" spans="1:13" s="63" customFormat="1" ht="18" customHeight="1">
      <c r="A20" s="244"/>
      <c r="B20" s="245"/>
      <c r="C20" s="83"/>
      <c r="D20" s="79" t="s">
        <v>94</v>
      </c>
      <c r="E20" s="78"/>
      <c r="F20" s="78"/>
      <c r="G20" s="76"/>
      <c r="H20" s="76"/>
      <c r="I20" s="76"/>
      <c r="J20" s="76"/>
      <c r="K20" s="76"/>
      <c r="L20" s="76"/>
      <c r="M20" s="94"/>
    </row>
    <row r="21" spans="1:13" s="63" customFormat="1" ht="18" customHeight="1">
      <c r="A21" s="261"/>
      <c r="B21" s="262"/>
      <c r="C21" s="83"/>
      <c r="D21" s="79" t="s">
        <v>95</v>
      </c>
      <c r="E21" s="78"/>
      <c r="F21" s="78"/>
      <c r="G21" s="86"/>
      <c r="H21" s="86"/>
      <c r="I21" s="86"/>
      <c r="J21" s="86"/>
      <c r="K21" s="86"/>
      <c r="L21" s="86"/>
    </row>
    <row r="22" spans="1:13" s="63" customFormat="1" ht="18" customHeight="1">
      <c r="A22" s="244"/>
      <c r="B22" s="245"/>
      <c r="C22" s="83"/>
      <c r="D22" s="79" t="s">
        <v>96</v>
      </c>
      <c r="E22" s="78"/>
      <c r="F22" s="78"/>
      <c r="G22" s="78"/>
      <c r="H22" s="86"/>
      <c r="I22" s="78"/>
      <c r="J22" s="78"/>
      <c r="K22" s="78"/>
      <c r="L22" s="78"/>
    </row>
    <row r="23" spans="1:13" s="63" customFormat="1" ht="18" customHeight="1">
      <c r="A23" s="244"/>
      <c r="B23" s="245"/>
      <c r="C23" s="83"/>
      <c r="D23" s="79" t="s">
        <v>97</v>
      </c>
      <c r="E23" s="78"/>
      <c r="F23" s="78"/>
      <c r="G23" s="78"/>
      <c r="H23" s="86"/>
      <c r="I23" s="78"/>
      <c r="J23" s="78"/>
      <c r="K23" s="78"/>
      <c r="L23" s="78"/>
    </row>
    <row r="24" spans="1:13" s="63" customFormat="1" ht="18" customHeight="1">
      <c r="A24" s="246"/>
      <c r="B24" s="246"/>
      <c r="C24" s="78"/>
      <c r="D24" s="79" t="s">
        <v>98</v>
      </c>
      <c r="E24" s="78"/>
      <c r="F24" s="78"/>
      <c r="G24" s="78"/>
      <c r="H24" s="86"/>
      <c r="I24" s="78"/>
      <c r="J24" s="78"/>
      <c r="K24" s="78"/>
      <c r="L24" s="78"/>
    </row>
    <row r="25" spans="1:13" s="63" customFormat="1" ht="18" customHeight="1">
      <c r="A25" s="87"/>
      <c r="B25" s="88"/>
      <c r="C25" s="78"/>
      <c r="D25" s="79" t="s">
        <v>99</v>
      </c>
      <c r="E25" s="78"/>
      <c r="F25" s="78"/>
      <c r="G25" s="78"/>
      <c r="H25" s="86"/>
      <c r="I25" s="78"/>
      <c r="J25" s="78"/>
      <c r="K25" s="78"/>
      <c r="L25" s="78"/>
    </row>
    <row r="26" spans="1:13" s="63" customFormat="1" ht="18" customHeight="1">
      <c r="A26" s="87"/>
      <c r="B26" s="88"/>
      <c r="C26" s="78"/>
      <c r="D26" s="79" t="s">
        <v>100</v>
      </c>
      <c r="E26" s="78"/>
      <c r="F26" s="78"/>
      <c r="G26" s="78"/>
      <c r="H26" s="86"/>
      <c r="I26" s="78"/>
      <c r="J26" s="78"/>
      <c r="K26" s="78"/>
      <c r="L26" s="78"/>
    </row>
    <row r="27" spans="1:13" s="63" customFormat="1" ht="18" customHeight="1">
      <c r="A27" s="87"/>
      <c r="B27" s="88"/>
      <c r="C27" s="78"/>
      <c r="D27" s="79" t="s">
        <v>101</v>
      </c>
      <c r="E27" s="78"/>
      <c r="F27" s="78"/>
      <c r="G27" s="78"/>
      <c r="H27" s="86"/>
      <c r="I27" s="78"/>
      <c r="J27" s="78"/>
      <c r="K27" s="78"/>
      <c r="L27" s="78"/>
    </row>
    <row r="28" spans="1:13" s="63" customFormat="1" ht="18" customHeight="1">
      <c r="A28" s="87"/>
      <c r="B28" s="88"/>
      <c r="C28" s="78"/>
      <c r="D28" s="79" t="s">
        <v>102</v>
      </c>
      <c r="E28" s="78"/>
      <c r="F28" s="78"/>
      <c r="G28" s="78"/>
      <c r="H28" s="86"/>
      <c r="I28" s="78"/>
      <c r="J28" s="78"/>
      <c r="K28" s="78"/>
      <c r="L28" s="78"/>
    </row>
    <row r="29" spans="1:13" s="63" customFormat="1" ht="18" customHeight="1">
      <c r="A29" s="87"/>
      <c r="B29" s="88"/>
      <c r="C29" s="78"/>
      <c r="D29" s="79" t="s">
        <v>103</v>
      </c>
      <c r="E29" s="78"/>
      <c r="F29" s="78"/>
      <c r="G29" s="78"/>
      <c r="H29" s="86"/>
      <c r="I29" s="78"/>
      <c r="J29" s="78"/>
      <c r="K29" s="78"/>
      <c r="L29" s="78"/>
    </row>
    <row r="30" spans="1:13" s="63" customFormat="1" ht="18" customHeight="1">
      <c r="A30" s="87"/>
      <c r="B30" s="88"/>
      <c r="C30" s="78"/>
      <c r="D30" s="79" t="s">
        <v>104</v>
      </c>
      <c r="E30" s="78"/>
      <c r="F30" s="78"/>
      <c r="G30" s="78"/>
      <c r="H30" s="86"/>
      <c r="I30" s="78"/>
      <c r="J30" s="78"/>
      <c r="K30" s="78"/>
      <c r="L30" s="78"/>
    </row>
    <row r="31" spans="1:13" s="63" customFormat="1" ht="18" customHeight="1">
      <c r="A31" s="87"/>
      <c r="B31" s="88"/>
      <c r="C31" s="78"/>
      <c r="D31" s="79" t="s">
        <v>105</v>
      </c>
      <c r="E31" s="78"/>
      <c r="F31" s="78"/>
      <c r="G31" s="78"/>
      <c r="H31" s="86"/>
      <c r="I31" s="78"/>
      <c r="J31" s="78"/>
      <c r="K31" s="78"/>
      <c r="L31" s="78"/>
    </row>
    <row r="32" spans="1:13" s="63" customFormat="1" ht="18" customHeight="1">
      <c r="A32" s="258" t="s">
        <v>37</v>
      </c>
      <c r="B32" s="259"/>
      <c r="C32" s="86">
        <f>C8+C14+C15+C16</f>
        <v>13816083.539999999</v>
      </c>
      <c r="D32" s="89" t="s">
        <v>106</v>
      </c>
      <c r="E32" s="78">
        <f>SUM(E8:E31)</f>
        <v>13816083.539999999</v>
      </c>
      <c r="F32" s="78">
        <f>SUM(F8:F31)</f>
        <v>13816083.539999999</v>
      </c>
      <c r="G32" s="78">
        <f t="shared" ref="G32:L32" si="0">SUM(G8:G31)</f>
        <v>11256083.539999999</v>
      </c>
      <c r="H32" s="78">
        <f t="shared" si="0"/>
        <v>0</v>
      </c>
      <c r="I32" s="78">
        <f t="shared" si="0"/>
        <v>0</v>
      </c>
      <c r="J32" s="78">
        <f t="shared" si="0"/>
        <v>2560000</v>
      </c>
      <c r="K32" s="78">
        <f t="shared" si="0"/>
        <v>0</v>
      </c>
      <c r="L32" s="78">
        <f t="shared" si="0"/>
        <v>0</v>
      </c>
    </row>
    <row r="33" spans="1:4" s="63" customFormat="1" ht="14.25">
      <c r="A33" s="90"/>
      <c r="B33" s="90"/>
      <c r="D33" s="32"/>
    </row>
    <row r="34" spans="1:4" s="63" customFormat="1" ht="14.25">
      <c r="A34" s="90"/>
      <c r="B34" s="90"/>
    </row>
    <row r="35" spans="1:4" s="63" customFormat="1" ht="14.25">
      <c r="A35" s="90"/>
      <c r="B35" s="90"/>
    </row>
    <row r="36" spans="1:4" s="63" customFormat="1" ht="14.25">
      <c r="A36" s="90"/>
      <c r="B36" s="90"/>
    </row>
    <row r="37" spans="1:4" s="63" customFormat="1" ht="14.25">
      <c r="A37" s="90"/>
      <c r="B37" s="90"/>
    </row>
    <row r="38" spans="1:4" s="63" customFormat="1" ht="14.25">
      <c r="A38" s="90"/>
      <c r="B38" s="90"/>
    </row>
    <row r="39" spans="1:4" s="63" customFormat="1" ht="14.25">
      <c r="A39" s="90"/>
      <c r="B39" s="90"/>
    </row>
  </sheetData>
  <mergeCells count="21">
    <mergeCell ref="A2:L2"/>
    <mergeCell ref="A3:E3"/>
    <mergeCell ref="A4:C4"/>
    <mergeCell ref="F6:K6"/>
    <mergeCell ref="E5:E7"/>
    <mergeCell ref="D5:D7"/>
    <mergeCell ref="L6:L7"/>
    <mergeCell ref="A32:B32"/>
    <mergeCell ref="A15:B15"/>
    <mergeCell ref="A16:B16"/>
    <mergeCell ref="A17:B17"/>
    <mergeCell ref="A18:B18"/>
    <mergeCell ref="A20:B20"/>
    <mergeCell ref="A21:B21"/>
    <mergeCell ref="A22:B22"/>
    <mergeCell ref="A23:B23"/>
    <mergeCell ref="A14:B14"/>
    <mergeCell ref="A8:A13"/>
    <mergeCell ref="C5:C7"/>
    <mergeCell ref="A5:B7"/>
    <mergeCell ref="A24:B24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showGridLines="0" showZeros="0" workbookViewId="0">
      <selection activeCell="J6" sqref="J6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7" width="12.125" style="3" customWidth="1"/>
    <col min="8" max="8" width="14.375" style="3" customWidth="1"/>
    <col min="9" max="10" width="10.875" style="3" customWidth="1"/>
    <col min="11" max="11" width="12.25" style="3" customWidth="1"/>
    <col min="12" max="12" width="12.5" style="3" customWidth="1"/>
    <col min="13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</row>
    <row r="2" spans="1:13" ht="21.75" customHeight="1">
      <c r="A2" s="269" t="s">
        <v>107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ht="25.5" customHeight="1">
      <c r="A3" s="270" t="s">
        <v>1</v>
      </c>
      <c r="B3" s="271"/>
      <c r="C3" s="271"/>
      <c r="D3" s="271"/>
      <c r="E3" s="271"/>
      <c r="F3" s="8"/>
      <c r="G3" s="9"/>
      <c r="H3" s="9"/>
      <c r="I3" s="9"/>
      <c r="J3" s="9"/>
      <c r="K3" s="9"/>
      <c r="L3" s="9"/>
      <c r="M3" s="25" t="s">
        <v>2</v>
      </c>
    </row>
    <row r="4" spans="1:13" s="1" customFormat="1" ht="25.5" customHeight="1">
      <c r="A4" s="10" t="s">
        <v>41</v>
      </c>
      <c r="B4" s="11"/>
      <c r="C4" s="11"/>
      <c r="D4" s="272" t="s">
        <v>42</v>
      </c>
      <c r="E4" s="272" t="s">
        <v>43</v>
      </c>
      <c r="F4" s="272" t="s">
        <v>44</v>
      </c>
      <c r="G4" s="13" t="s">
        <v>52</v>
      </c>
      <c r="H4" s="13"/>
      <c r="I4" s="13"/>
      <c r="J4" s="26"/>
      <c r="K4" s="27" t="s">
        <v>53</v>
      </c>
      <c r="L4" s="13"/>
      <c r="M4" s="26"/>
    </row>
    <row r="5" spans="1:13" s="1" customFormat="1" ht="30.75" customHeight="1">
      <c r="A5" s="14" t="s">
        <v>46</v>
      </c>
      <c r="B5" s="14" t="s">
        <v>47</v>
      </c>
      <c r="C5" s="14" t="s">
        <v>48</v>
      </c>
      <c r="D5" s="272"/>
      <c r="E5" s="272"/>
      <c r="F5" s="272"/>
      <c r="G5" s="15" t="s">
        <v>16</v>
      </c>
      <c r="H5" s="12" t="s">
        <v>54</v>
      </c>
      <c r="I5" s="28" t="s">
        <v>55</v>
      </c>
      <c r="J5" s="12" t="s">
        <v>56</v>
      </c>
      <c r="K5" s="12" t="s">
        <v>16</v>
      </c>
      <c r="L5" s="12" t="s">
        <v>57</v>
      </c>
      <c r="M5" s="12" t="s">
        <v>58</v>
      </c>
    </row>
    <row r="6" spans="1:13" s="2" customFormat="1" ht="27.6" customHeight="1">
      <c r="A6" s="49"/>
      <c r="B6" s="49"/>
      <c r="C6" s="50"/>
      <c r="D6" s="51"/>
      <c r="E6" s="52" t="s">
        <v>8</v>
      </c>
      <c r="F6" s="53">
        <f>G6+K6</f>
        <v>13816083.539999999</v>
      </c>
      <c r="G6" s="54">
        <f>SUM(H6:J6)</f>
        <v>7930683.54</v>
      </c>
      <c r="H6" s="55">
        <v>7467614.4000000004</v>
      </c>
      <c r="I6" s="55">
        <v>223447.11</v>
      </c>
      <c r="J6" s="47">
        <v>239622.03</v>
      </c>
      <c r="K6" s="53">
        <f>SUM(L6:M6)</f>
        <v>5885400</v>
      </c>
      <c r="L6" s="53"/>
      <c r="M6" s="47">
        <v>5885400</v>
      </c>
    </row>
    <row r="7" spans="1:13" s="1" customFormat="1" ht="27.6" customHeight="1">
      <c r="A7" s="49"/>
      <c r="B7" s="49"/>
      <c r="C7" s="50"/>
      <c r="D7" s="51" t="s">
        <v>59</v>
      </c>
      <c r="E7" s="52" t="s">
        <v>60</v>
      </c>
      <c r="F7" s="53">
        <f t="shared" ref="F7:F15" si="0">G7+K7</f>
        <v>13816083.539999999</v>
      </c>
      <c r="G7" s="54">
        <f t="shared" ref="G7:G15" si="1">SUM(H7:J7)</f>
        <v>7930683.54</v>
      </c>
      <c r="H7" s="55">
        <v>7467614.4000000004</v>
      </c>
      <c r="I7" s="55">
        <v>223447.11</v>
      </c>
      <c r="J7" s="47">
        <v>239622.03</v>
      </c>
      <c r="K7" s="53">
        <f t="shared" ref="K7:K15" si="2">SUM(L7:M7)</f>
        <v>5885400</v>
      </c>
      <c r="L7" s="53"/>
      <c r="M7" s="47">
        <v>5885400</v>
      </c>
    </row>
    <row r="8" spans="1:13" s="1" customFormat="1" ht="27.6" customHeight="1">
      <c r="A8" s="49"/>
      <c r="B8" s="49"/>
      <c r="C8" s="50"/>
      <c r="D8" s="51" t="s">
        <v>108</v>
      </c>
      <c r="E8" s="52" t="s">
        <v>109</v>
      </c>
      <c r="F8" s="53">
        <f t="shared" si="0"/>
        <v>13816083.539999999</v>
      </c>
      <c r="G8" s="54">
        <f t="shared" si="1"/>
        <v>7930683.54</v>
      </c>
      <c r="H8" s="55">
        <v>7467614.4000000004</v>
      </c>
      <c r="I8" s="55">
        <v>223447.11</v>
      </c>
      <c r="J8" s="47">
        <v>239622.03</v>
      </c>
      <c r="K8" s="53">
        <f t="shared" si="2"/>
        <v>5885400</v>
      </c>
      <c r="L8" s="53"/>
      <c r="M8" s="47">
        <v>5885400</v>
      </c>
    </row>
    <row r="9" spans="1:13" s="1" customFormat="1" ht="27.6" customHeight="1">
      <c r="A9" s="49" t="s">
        <v>63</v>
      </c>
      <c r="B9" s="49" t="s">
        <v>64</v>
      </c>
      <c r="C9" s="50" t="s">
        <v>65</v>
      </c>
      <c r="D9" s="51" t="s">
        <v>110</v>
      </c>
      <c r="E9" s="52" t="s">
        <v>111</v>
      </c>
      <c r="F9" s="53">
        <f t="shared" si="0"/>
        <v>7348152.5099999998</v>
      </c>
      <c r="G9" s="54">
        <f t="shared" si="1"/>
        <v>5649152.5099999998</v>
      </c>
      <c r="H9" s="55">
        <v>5350105.4000000004</v>
      </c>
      <c r="I9" s="55">
        <v>223447.11</v>
      </c>
      <c r="J9" s="47">
        <v>75600</v>
      </c>
      <c r="K9" s="53">
        <f t="shared" si="2"/>
        <v>1699000</v>
      </c>
      <c r="L9" s="53"/>
      <c r="M9" s="47">
        <v>1699000</v>
      </c>
    </row>
    <row r="10" spans="1:13" s="1" customFormat="1" ht="27.6" customHeight="1">
      <c r="A10" s="49" t="s">
        <v>63</v>
      </c>
      <c r="B10" s="49" t="s">
        <v>64</v>
      </c>
      <c r="C10" s="50" t="s">
        <v>64</v>
      </c>
      <c r="D10" s="51" t="s">
        <v>110</v>
      </c>
      <c r="E10" s="52" t="s">
        <v>112</v>
      </c>
      <c r="F10" s="53">
        <f t="shared" si="0"/>
        <v>100000</v>
      </c>
      <c r="G10" s="54">
        <f t="shared" si="1"/>
        <v>0</v>
      </c>
      <c r="H10" s="55">
        <v>0</v>
      </c>
      <c r="I10" s="62"/>
      <c r="J10" s="47">
        <v>0</v>
      </c>
      <c r="K10" s="53">
        <f t="shared" si="2"/>
        <v>100000</v>
      </c>
      <c r="L10" s="53"/>
      <c r="M10" s="47">
        <v>100000</v>
      </c>
    </row>
    <row r="11" spans="1:13" s="1" customFormat="1" ht="27.6" customHeight="1">
      <c r="A11" s="49" t="s">
        <v>63</v>
      </c>
      <c r="B11" s="49" t="s">
        <v>64</v>
      </c>
      <c r="C11" s="50" t="s">
        <v>69</v>
      </c>
      <c r="D11" s="51" t="s">
        <v>110</v>
      </c>
      <c r="E11" s="52" t="s">
        <v>113</v>
      </c>
      <c r="F11" s="53">
        <f t="shared" si="0"/>
        <v>4900000</v>
      </c>
      <c r="G11" s="54">
        <f t="shared" si="1"/>
        <v>813600</v>
      </c>
      <c r="H11" s="55">
        <v>813600</v>
      </c>
      <c r="I11" s="62"/>
      <c r="J11" s="47">
        <v>0</v>
      </c>
      <c r="K11" s="53">
        <f t="shared" si="2"/>
        <v>4086400</v>
      </c>
      <c r="L11" s="53"/>
      <c r="M11" s="47">
        <v>4086400</v>
      </c>
    </row>
    <row r="12" spans="1:13" s="1" customFormat="1" ht="27.6" customHeight="1">
      <c r="A12" s="49" t="s">
        <v>71</v>
      </c>
      <c r="B12" s="49" t="s">
        <v>72</v>
      </c>
      <c r="C12" s="50" t="s">
        <v>65</v>
      </c>
      <c r="D12" s="51" t="s">
        <v>110</v>
      </c>
      <c r="E12" s="52" t="s">
        <v>114</v>
      </c>
      <c r="F12" s="53">
        <f t="shared" si="0"/>
        <v>164022.03</v>
      </c>
      <c r="G12" s="54">
        <f t="shared" si="1"/>
        <v>164022.03</v>
      </c>
      <c r="H12" s="55">
        <v>0</v>
      </c>
      <c r="I12" s="62"/>
      <c r="J12" s="47">
        <v>164022.03</v>
      </c>
      <c r="K12" s="53">
        <f t="shared" si="2"/>
        <v>0</v>
      </c>
      <c r="L12" s="53"/>
      <c r="M12" s="53"/>
    </row>
    <row r="13" spans="1:13" s="1" customFormat="1" ht="27.6" customHeight="1">
      <c r="A13" s="49" t="s">
        <v>71</v>
      </c>
      <c r="B13" s="49" t="s">
        <v>72</v>
      </c>
      <c r="C13" s="50" t="s">
        <v>72</v>
      </c>
      <c r="D13" s="51" t="s">
        <v>110</v>
      </c>
      <c r="E13" s="52" t="s">
        <v>115</v>
      </c>
      <c r="F13" s="53">
        <f t="shared" si="0"/>
        <v>875436</v>
      </c>
      <c r="G13" s="54">
        <f t="shared" si="1"/>
        <v>875436</v>
      </c>
      <c r="H13" s="55">
        <v>875436</v>
      </c>
      <c r="I13" s="62"/>
      <c r="J13" s="62"/>
      <c r="K13" s="53">
        <f t="shared" si="2"/>
        <v>0</v>
      </c>
      <c r="L13" s="53"/>
      <c r="M13" s="53"/>
    </row>
    <row r="14" spans="1:13" s="1" customFormat="1" ht="27.6" customHeight="1">
      <c r="A14" s="49" t="s">
        <v>75</v>
      </c>
      <c r="B14" s="49" t="s">
        <v>76</v>
      </c>
      <c r="C14" s="50" t="s">
        <v>65</v>
      </c>
      <c r="D14" s="51" t="s">
        <v>110</v>
      </c>
      <c r="E14" s="52" t="s">
        <v>116</v>
      </c>
      <c r="F14" s="53">
        <f t="shared" si="0"/>
        <v>386014</v>
      </c>
      <c r="G14" s="54">
        <f t="shared" si="1"/>
        <v>386014</v>
      </c>
      <c r="H14" s="55">
        <v>386014</v>
      </c>
      <c r="I14" s="62"/>
      <c r="J14" s="62"/>
      <c r="K14" s="53">
        <f t="shared" si="2"/>
        <v>0</v>
      </c>
      <c r="L14" s="53"/>
      <c r="M14" s="53"/>
    </row>
    <row r="15" spans="1:13" s="1" customFormat="1" ht="27.6" customHeight="1">
      <c r="A15" s="49" t="s">
        <v>75</v>
      </c>
      <c r="B15" s="49" t="s">
        <v>76</v>
      </c>
      <c r="C15" s="50" t="s">
        <v>69</v>
      </c>
      <c r="D15" s="51" t="s">
        <v>110</v>
      </c>
      <c r="E15" s="52" t="s">
        <v>117</v>
      </c>
      <c r="F15" s="53">
        <f t="shared" si="0"/>
        <v>42459</v>
      </c>
      <c r="G15" s="54">
        <f t="shared" si="1"/>
        <v>42459</v>
      </c>
      <c r="H15" s="55">
        <v>42459</v>
      </c>
      <c r="I15" s="62"/>
      <c r="J15" s="62"/>
      <c r="K15" s="53">
        <f t="shared" si="2"/>
        <v>0</v>
      </c>
      <c r="L15" s="53"/>
      <c r="M15" s="53"/>
    </row>
    <row r="16" spans="1:13" s="1" customFormat="1" ht="27.6" customHeight="1">
      <c r="A16" s="56"/>
      <c r="B16" s="56"/>
      <c r="C16" s="56"/>
      <c r="D16" s="57" t="s">
        <v>66</v>
      </c>
      <c r="E16" s="58"/>
      <c r="F16" s="53"/>
      <c r="G16" s="54"/>
      <c r="H16" s="59"/>
      <c r="I16" s="62"/>
      <c r="J16" s="62"/>
      <c r="K16" s="53"/>
      <c r="L16" s="53"/>
      <c r="M16" s="53"/>
    </row>
    <row r="17" spans="1:13" s="1" customFormat="1" ht="27.6" customHeight="1">
      <c r="A17" s="56"/>
      <c r="B17" s="56"/>
      <c r="C17" s="56"/>
      <c r="D17" s="60"/>
      <c r="E17" s="61"/>
      <c r="F17" s="53"/>
      <c r="G17" s="54"/>
      <c r="H17" s="59"/>
      <c r="I17" s="62"/>
      <c r="J17" s="62"/>
      <c r="K17" s="53"/>
      <c r="L17" s="53"/>
      <c r="M17" s="53"/>
    </row>
    <row r="18" spans="1:13" s="1" customFormat="1" ht="14.25"/>
    <row r="19" spans="1:13" s="1" customFormat="1" ht="14.25"/>
    <row r="20" spans="1:13" s="1" customFormat="1" ht="14.25"/>
    <row r="21" spans="1:13" s="1" customFormat="1" ht="14.25"/>
    <row r="22" spans="1:13" s="1" customFormat="1" ht="14.25"/>
    <row r="23" spans="1:13" s="1" customFormat="1" ht="14.25"/>
    <row r="24" spans="1:13" s="1" customFormat="1" ht="14.25"/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D6" sqref="D6:D43"/>
    </sheetView>
  </sheetViews>
  <sheetFormatPr defaultRowHeight="13.5"/>
  <cols>
    <col min="1" max="1" width="7.25" style="41" customWidth="1"/>
    <col min="2" max="2" width="6.5" style="41" customWidth="1"/>
    <col min="3" max="3" width="29.5" style="41" customWidth="1"/>
    <col min="4" max="4" width="16.75" style="41" customWidth="1"/>
    <col min="5" max="5" width="17.625" style="41" customWidth="1"/>
    <col min="6" max="6" width="11.75" style="41" customWidth="1"/>
    <col min="7" max="16384" width="9" style="41"/>
  </cols>
  <sheetData>
    <row r="1" spans="1:5" ht="21.75" customHeight="1">
      <c r="E1" s="42"/>
    </row>
    <row r="2" spans="1:5" ht="25.5">
      <c r="A2" s="273" t="s">
        <v>118</v>
      </c>
      <c r="B2" s="273"/>
      <c r="C2" s="273"/>
      <c r="D2" s="273"/>
      <c r="E2" s="273"/>
    </row>
    <row r="3" spans="1:5">
      <c r="A3" s="43" t="s">
        <v>119</v>
      </c>
      <c r="B3" s="43" t="s">
        <v>60</v>
      </c>
      <c r="C3" s="43"/>
      <c r="D3" s="43"/>
      <c r="E3" s="42" t="s">
        <v>2</v>
      </c>
    </row>
    <row r="4" spans="1:5" ht="28.5" customHeight="1">
      <c r="A4" s="274" t="s">
        <v>41</v>
      </c>
      <c r="B4" s="275"/>
      <c r="C4" s="276" t="s">
        <v>120</v>
      </c>
      <c r="D4" s="274" t="s">
        <v>11</v>
      </c>
      <c r="E4" s="275"/>
    </row>
    <row r="5" spans="1:5" ht="28.5" customHeight="1">
      <c r="A5" s="44" t="s">
        <v>46</v>
      </c>
      <c r="B5" s="44" t="s">
        <v>47</v>
      </c>
      <c r="C5" s="277"/>
      <c r="D5" s="44" t="s">
        <v>16</v>
      </c>
      <c r="E5" s="44" t="s">
        <v>17</v>
      </c>
    </row>
    <row r="6" spans="1:5" ht="18.75" customHeight="1">
      <c r="A6" s="44"/>
      <c r="B6" s="44"/>
      <c r="C6" s="45" t="s">
        <v>8</v>
      </c>
      <c r="D6" s="45">
        <f>D7+D16+D38</f>
        <v>7908015.540000001</v>
      </c>
      <c r="E6" s="45">
        <f>E7+E16+E38</f>
        <v>7908015.54</v>
      </c>
    </row>
    <row r="7" spans="1:5" ht="18.75" customHeight="1">
      <c r="A7" s="46">
        <v>301</v>
      </c>
      <c r="B7" s="46"/>
      <c r="C7" s="45" t="s">
        <v>54</v>
      </c>
      <c r="D7" s="45">
        <f>SUM(D8:D15)</f>
        <v>7432346.4000000004</v>
      </c>
      <c r="E7" s="45">
        <f>SUM(E8:E15)</f>
        <v>7432346.4000000004</v>
      </c>
    </row>
    <row r="8" spans="1:5" ht="18.75" customHeight="1">
      <c r="A8" s="46">
        <v>301</v>
      </c>
      <c r="B8" s="46" t="s">
        <v>65</v>
      </c>
      <c r="C8" s="45" t="s">
        <v>121</v>
      </c>
      <c r="D8" s="47">
        <v>2850744</v>
      </c>
      <c r="E8" s="47">
        <v>2850744</v>
      </c>
    </row>
    <row r="9" spans="1:5" ht="18.75" customHeight="1">
      <c r="A9" s="46">
        <v>301</v>
      </c>
      <c r="B9" s="46" t="s">
        <v>122</v>
      </c>
      <c r="C9" s="45" t="s">
        <v>123</v>
      </c>
      <c r="D9" s="47">
        <v>1918166.4</v>
      </c>
      <c r="E9" s="47">
        <v>1918166.4</v>
      </c>
    </row>
    <row r="10" spans="1:5" ht="18.75" customHeight="1">
      <c r="A10" s="46">
        <v>301</v>
      </c>
      <c r="B10" s="46" t="s">
        <v>124</v>
      </c>
      <c r="C10" s="45" t="s">
        <v>125</v>
      </c>
      <c r="D10" s="45"/>
      <c r="E10" s="45"/>
    </row>
    <row r="11" spans="1:5" ht="18.75" customHeight="1">
      <c r="A11" s="46">
        <v>301</v>
      </c>
      <c r="B11" s="46" t="s">
        <v>64</v>
      </c>
      <c r="C11" s="45" t="s">
        <v>126</v>
      </c>
      <c r="D11" s="45">
        <v>444873</v>
      </c>
      <c r="E11" s="45">
        <v>444873</v>
      </c>
    </row>
    <row r="12" spans="1:5" ht="18.75" customHeight="1">
      <c r="A12" s="46">
        <v>301</v>
      </c>
      <c r="B12" s="46" t="s">
        <v>127</v>
      </c>
      <c r="C12" s="45" t="s">
        <v>128</v>
      </c>
      <c r="D12" s="47">
        <v>112632</v>
      </c>
      <c r="E12" s="47">
        <v>112632</v>
      </c>
    </row>
    <row r="13" spans="1:5" ht="20.25" customHeight="1">
      <c r="A13" s="46">
        <v>301</v>
      </c>
      <c r="B13" s="46" t="s">
        <v>129</v>
      </c>
      <c r="C13" s="45" t="s">
        <v>130</v>
      </c>
      <c r="D13" s="47">
        <v>875436</v>
      </c>
      <c r="E13" s="47">
        <v>875436</v>
      </c>
    </row>
    <row r="14" spans="1:5" ht="18.75" customHeight="1">
      <c r="A14" s="46">
        <v>301</v>
      </c>
      <c r="B14" s="46" t="s">
        <v>131</v>
      </c>
      <c r="C14" s="45" t="s">
        <v>132</v>
      </c>
      <c r="D14" s="45"/>
      <c r="E14" s="45"/>
    </row>
    <row r="15" spans="1:5" ht="18.75" customHeight="1">
      <c r="A15" s="46">
        <v>301</v>
      </c>
      <c r="B15" s="46">
        <v>99</v>
      </c>
      <c r="C15" s="45" t="s">
        <v>133</v>
      </c>
      <c r="D15" s="47">
        <v>1230495</v>
      </c>
      <c r="E15" s="47">
        <v>1230495</v>
      </c>
    </row>
    <row r="16" spans="1:5" ht="18.75" customHeight="1">
      <c r="A16" s="46">
        <v>302</v>
      </c>
      <c r="B16" s="46"/>
      <c r="C16" s="45" t="s">
        <v>55</v>
      </c>
      <c r="D16" s="45">
        <f>SUM(D17:D37)</f>
        <v>223447.11000000002</v>
      </c>
      <c r="E16" s="45">
        <f>SUM(E17:E37)</f>
        <v>223447.11</v>
      </c>
    </row>
    <row r="17" spans="1:5" ht="18.75" customHeight="1">
      <c r="A17" s="46">
        <v>302</v>
      </c>
      <c r="B17" s="46" t="s">
        <v>65</v>
      </c>
      <c r="C17" s="45" t="s">
        <v>134</v>
      </c>
      <c r="D17" s="45">
        <v>93600</v>
      </c>
      <c r="E17" s="45">
        <v>93600</v>
      </c>
    </row>
    <row r="18" spans="1:5" ht="18.75" customHeight="1">
      <c r="A18" s="46">
        <v>302</v>
      </c>
      <c r="B18" s="46" t="s">
        <v>122</v>
      </c>
      <c r="C18" s="45" t="s">
        <v>135</v>
      </c>
      <c r="D18" s="45"/>
      <c r="E18" s="45"/>
    </row>
    <row r="19" spans="1:5" ht="18.75" customHeight="1">
      <c r="A19" s="46">
        <v>302</v>
      </c>
      <c r="B19" s="46" t="s">
        <v>64</v>
      </c>
      <c r="C19" s="45" t="s">
        <v>136</v>
      </c>
      <c r="D19" s="45"/>
      <c r="E19" s="45"/>
    </row>
    <row r="20" spans="1:5" ht="18.75" customHeight="1">
      <c r="A20" s="46">
        <v>302</v>
      </c>
      <c r="B20" s="46" t="s">
        <v>72</v>
      </c>
      <c r="C20" s="45" t="s">
        <v>137</v>
      </c>
      <c r="D20" s="45"/>
      <c r="E20" s="45"/>
    </row>
    <row r="21" spans="1:5" ht="18.75" customHeight="1">
      <c r="A21" s="46">
        <v>302</v>
      </c>
      <c r="B21" s="46" t="s">
        <v>138</v>
      </c>
      <c r="C21" s="45" t="s">
        <v>139</v>
      </c>
      <c r="D21" s="45"/>
      <c r="E21" s="45"/>
    </row>
    <row r="22" spans="1:5" ht="18.75" customHeight="1">
      <c r="A22" s="46">
        <v>302</v>
      </c>
      <c r="B22" s="46" t="s">
        <v>127</v>
      </c>
      <c r="C22" s="45" t="s">
        <v>140</v>
      </c>
      <c r="D22" s="45"/>
      <c r="E22" s="45"/>
    </row>
    <row r="23" spans="1:5" ht="18.75" customHeight="1">
      <c r="A23" s="46">
        <v>302</v>
      </c>
      <c r="B23" s="46" t="s">
        <v>129</v>
      </c>
      <c r="C23" s="45" t="s">
        <v>141</v>
      </c>
      <c r="D23" s="47"/>
      <c r="E23" s="47"/>
    </row>
    <row r="24" spans="1:5" ht="18.75" customHeight="1">
      <c r="A24" s="46">
        <v>302</v>
      </c>
      <c r="B24" s="46" t="s">
        <v>131</v>
      </c>
      <c r="C24" s="45" t="s">
        <v>142</v>
      </c>
      <c r="D24" s="45"/>
      <c r="E24" s="45"/>
    </row>
    <row r="25" spans="1:5" ht="18.75" customHeight="1">
      <c r="A25" s="46">
        <v>302</v>
      </c>
      <c r="B25" s="46">
        <v>11</v>
      </c>
      <c r="C25" s="45" t="s">
        <v>143</v>
      </c>
      <c r="D25" s="45"/>
      <c r="E25" s="45"/>
    </row>
    <row r="26" spans="1:5" ht="18.75" customHeight="1">
      <c r="A26" s="46">
        <v>302</v>
      </c>
      <c r="B26" s="46">
        <v>12</v>
      </c>
      <c r="C26" s="45" t="s">
        <v>144</v>
      </c>
      <c r="D26" s="45"/>
      <c r="E26" s="45"/>
    </row>
    <row r="27" spans="1:5" ht="18.75" customHeight="1">
      <c r="A27" s="46">
        <v>302</v>
      </c>
      <c r="B27" s="46">
        <v>13</v>
      </c>
      <c r="C27" s="45" t="s">
        <v>145</v>
      </c>
      <c r="D27" s="45"/>
      <c r="E27" s="45"/>
    </row>
    <row r="28" spans="1:5" ht="18.75" customHeight="1">
      <c r="A28" s="46">
        <v>302</v>
      </c>
      <c r="B28" s="46">
        <v>14</v>
      </c>
      <c r="C28" s="45" t="s">
        <v>146</v>
      </c>
      <c r="D28" s="45"/>
      <c r="E28" s="45"/>
    </row>
    <row r="29" spans="1:5" ht="18.75" customHeight="1">
      <c r="A29" s="46">
        <v>302</v>
      </c>
      <c r="B29" s="46">
        <v>15</v>
      </c>
      <c r="C29" s="45" t="s">
        <v>147</v>
      </c>
      <c r="D29" s="45"/>
      <c r="E29" s="45"/>
    </row>
    <row r="30" spans="1:5" ht="18.75" customHeight="1">
      <c r="A30" s="46">
        <v>302</v>
      </c>
      <c r="B30" s="46">
        <v>16</v>
      </c>
      <c r="C30" s="45" t="s">
        <v>148</v>
      </c>
      <c r="D30" s="45"/>
      <c r="E30" s="45"/>
    </row>
    <row r="31" spans="1:5" ht="18.75" customHeight="1">
      <c r="A31" s="46">
        <v>302</v>
      </c>
      <c r="B31" s="46">
        <v>17</v>
      </c>
      <c r="C31" s="45" t="s">
        <v>149</v>
      </c>
      <c r="D31" s="45"/>
      <c r="E31" s="45"/>
    </row>
    <row r="32" spans="1:5" ht="18.75" customHeight="1">
      <c r="A32" s="46">
        <v>302</v>
      </c>
      <c r="B32" s="46">
        <v>26</v>
      </c>
      <c r="C32" s="45" t="s">
        <v>150</v>
      </c>
      <c r="D32" s="45"/>
      <c r="E32" s="45"/>
    </row>
    <row r="33" spans="1:5" ht="18.75" customHeight="1">
      <c r="A33" s="46">
        <v>302</v>
      </c>
      <c r="B33" s="46">
        <v>28</v>
      </c>
      <c r="C33" s="45" t="s">
        <v>151</v>
      </c>
      <c r="D33" s="45">
        <v>58578.51</v>
      </c>
      <c r="E33" s="45">
        <v>58578.51</v>
      </c>
    </row>
    <row r="34" spans="1:5" ht="18.75" customHeight="1">
      <c r="A34" s="46">
        <v>302</v>
      </c>
      <c r="B34" s="46">
        <v>29</v>
      </c>
      <c r="C34" s="45" t="s">
        <v>152</v>
      </c>
      <c r="D34" s="45">
        <v>71268.600000000006</v>
      </c>
      <c r="E34" s="45">
        <v>71268.600000000006</v>
      </c>
    </row>
    <row r="35" spans="1:5" ht="18.75" customHeight="1">
      <c r="A35" s="46">
        <v>302</v>
      </c>
      <c r="B35" s="46">
        <v>31</v>
      </c>
      <c r="C35" s="45" t="s">
        <v>153</v>
      </c>
      <c r="D35" s="45"/>
      <c r="E35" s="45"/>
    </row>
    <row r="36" spans="1:5" ht="18.75" customHeight="1">
      <c r="A36" s="46">
        <v>302</v>
      </c>
      <c r="B36" s="46">
        <v>39</v>
      </c>
      <c r="C36" s="45" t="s">
        <v>154</v>
      </c>
      <c r="D36" s="45"/>
      <c r="E36" s="45"/>
    </row>
    <row r="37" spans="1:5" ht="18.75" customHeight="1">
      <c r="A37" s="46">
        <v>302</v>
      </c>
      <c r="B37" s="46">
        <v>99</v>
      </c>
      <c r="C37" s="45" t="s">
        <v>155</v>
      </c>
      <c r="D37" s="45"/>
      <c r="E37" s="45"/>
    </row>
    <row r="38" spans="1:5" ht="18.75" customHeight="1">
      <c r="A38" s="46">
        <v>303</v>
      </c>
      <c r="B38" s="46"/>
      <c r="C38" s="45" t="s">
        <v>56</v>
      </c>
      <c r="D38" s="45">
        <f>SUM(D39:D43)</f>
        <v>252222.03</v>
      </c>
      <c r="E38" s="45">
        <f>SUM(E39:E43)</f>
        <v>252222.03</v>
      </c>
    </row>
    <row r="39" spans="1:5" ht="18.75" customHeight="1">
      <c r="A39" s="46">
        <v>303</v>
      </c>
      <c r="B39" s="46" t="s">
        <v>65</v>
      </c>
      <c r="C39" s="45" t="s">
        <v>156</v>
      </c>
      <c r="D39" s="45">
        <v>208440</v>
      </c>
      <c r="E39" s="45">
        <v>208440</v>
      </c>
    </row>
    <row r="40" spans="1:5" ht="18.75" customHeight="1">
      <c r="A40" s="46">
        <v>303</v>
      </c>
      <c r="B40" s="46" t="s">
        <v>122</v>
      </c>
      <c r="C40" s="45" t="s">
        <v>157</v>
      </c>
      <c r="D40" s="47">
        <v>25278.03</v>
      </c>
      <c r="E40" s="47">
        <v>25278.03</v>
      </c>
    </row>
    <row r="41" spans="1:5" ht="18.75" customHeight="1">
      <c r="A41" s="46">
        <v>303</v>
      </c>
      <c r="B41" s="46">
        <v>11</v>
      </c>
      <c r="C41" s="45" t="s">
        <v>158</v>
      </c>
      <c r="D41" s="45"/>
      <c r="E41" s="45"/>
    </row>
    <row r="42" spans="1:5" ht="18.75" customHeight="1">
      <c r="A42" s="46">
        <v>303</v>
      </c>
      <c r="B42" s="46">
        <v>14</v>
      </c>
      <c r="C42" s="45" t="s">
        <v>159</v>
      </c>
      <c r="D42" s="45"/>
      <c r="E42" s="45"/>
    </row>
    <row r="43" spans="1:5" ht="20.25" customHeight="1">
      <c r="A43" s="46">
        <v>303</v>
      </c>
      <c r="B43" s="46">
        <v>99</v>
      </c>
      <c r="C43" s="45" t="s">
        <v>160</v>
      </c>
      <c r="D43" s="48">
        <v>18504</v>
      </c>
      <c r="E43" s="48">
        <v>18504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E8" sqref="E8"/>
    </sheetView>
  </sheetViews>
  <sheetFormatPr defaultRowHeight="14.25"/>
  <cols>
    <col min="1" max="1" width="35.75" style="32" customWidth="1"/>
    <col min="2" max="2" width="21.375" style="32" customWidth="1"/>
    <col min="3" max="3" width="20.875" style="32" customWidth="1"/>
    <col min="4" max="4" width="12.375" style="32" customWidth="1"/>
    <col min="5" max="5" width="27" style="32" customWidth="1"/>
    <col min="6" max="16384" width="9" style="32"/>
  </cols>
  <sheetData>
    <row r="1" spans="1:5" ht="14.25" customHeight="1">
      <c r="D1" s="33"/>
    </row>
    <row r="2" spans="1:5" s="30" customFormat="1" ht="45" customHeight="1">
      <c r="A2" s="278" t="s">
        <v>161</v>
      </c>
      <c r="B2" s="278"/>
      <c r="C2" s="278"/>
      <c r="D2" s="278"/>
      <c r="E2" s="34"/>
    </row>
    <row r="3" spans="1:5" ht="18.75" customHeight="1">
      <c r="A3" s="35" t="s">
        <v>1</v>
      </c>
      <c r="B3" s="35"/>
      <c r="C3" s="35"/>
      <c r="D3" s="36" t="s">
        <v>162</v>
      </c>
    </row>
    <row r="4" spans="1:5" s="31" customFormat="1" ht="30" customHeight="1">
      <c r="A4" s="37" t="s">
        <v>163</v>
      </c>
      <c r="B4" s="38" t="s">
        <v>164</v>
      </c>
      <c r="C4" s="38" t="s">
        <v>165</v>
      </c>
      <c r="D4" s="38" t="s">
        <v>166</v>
      </c>
      <c r="E4" s="32"/>
    </row>
    <row r="5" spans="1:5" s="31" customFormat="1" ht="30" customHeight="1">
      <c r="A5" s="37" t="s">
        <v>44</v>
      </c>
      <c r="B5" s="39">
        <f>SUM(B6:B8)</f>
        <v>91.69</v>
      </c>
      <c r="C5" s="39">
        <f>SUM(C6:C8)</f>
        <v>81.680000000000007</v>
      </c>
      <c r="D5" s="191">
        <f>SUM(D6:D8)</f>
        <v>-0.11702827087442472</v>
      </c>
      <c r="E5" s="32"/>
    </row>
    <row r="6" spans="1:5" s="31" customFormat="1" ht="30" customHeight="1">
      <c r="A6" s="40" t="s">
        <v>167</v>
      </c>
      <c r="B6" s="39"/>
      <c r="C6" s="39"/>
      <c r="D6" s="191"/>
      <c r="E6" s="32"/>
    </row>
    <row r="7" spans="1:5" s="31" customFormat="1" ht="30" customHeight="1">
      <c r="A7" s="40" t="s">
        <v>168</v>
      </c>
      <c r="B7" s="39">
        <v>1.69</v>
      </c>
      <c r="C7" s="39">
        <v>1.68</v>
      </c>
      <c r="D7" s="191">
        <f>(C7-B7)/B7</f>
        <v>-5.9171597633136145E-3</v>
      </c>
      <c r="E7" s="32"/>
    </row>
    <row r="8" spans="1:5" s="31" customFormat="1" ht="30" customHeight="1">
      <c r="A8" s="40" t="s">
        <v>169</v>
      </c>
      <c r="B8" s="39">
        <v>90</v>
      </c>
      <c r="C8" s="39">
        <v>80</v>
      </c>
      <c r="D8" s="191">
        <f>(C8-B8)/B8</f>
        <v>-0.1111111111111111</v>
      </c>
      <c r="E8" s="32"/>
    </row>
    <row r="9" spans="1:5" s="31" customFormat="1" ht="30" customHeight="1">
      <c r="A9" s="40" t="s">
        <v>170</v>
      </c>
      <c r="B9" s="39">
        <v>90</v>
      </c>
      <c r="C9" s="39">
        <v>80</v>
      </c>
      <c r="D9" s="191">
        <f>(C9-B9)/B9</f>
        <v>-0.1111111111111111</v>
      </c>
      <c r="E9" s="32"/>
    </row>
    <row r="10" spans="1:5" s="31" customFormat="1" ht="30" customHeight="1">
      <c r="A10" s="40" t="s">
        <v>171</v>
      </c>
      <c r="B10" s="39"/>
      <c r="C10" s="39"/>
      <c r="D10" s="39"/>
      <c r="E10" s="32"/>
    </row>
    <row r="11" spans="1:5" s="31" customFormat="1" ht="85.5" customHeight="1">
      <c r="A11" s="279" t="s">
        <v>172</v>
      </c>
      <c r="B11" s="279"/>
      <c r="C11" s="279"/>
      <c r="D11" s="279"/>
      <c r="E11" s="32"/>
    </row>
    <row r="12" spans="1:5" s="31" customFormat="1">
      <c r="A12" s="32"/>
      <c r="B12" s="32"/>
      <c r="C12" s="32"/>
      <c r="D12" s="32"/>
      <c r="E12" s="32"/>
    </row>
    <row r="13" spans="1:5" s="31" customFormat="1">
      <c r="A13" s="32"/>
      <c r="B13" s="32"/>
      <c r="C13" s="32"/>
      <c r="D13" s="32"/>
      <c r="E13" s="32"/>
    </row>
    <row r="14" spans="1:5" s="31" customFormat="1">
      <c r="A14" s="32"/>
      <c r="B14" s="32"/>
      <c r="C14" s="32"/>
      <c r="D14" s="32"/>
      <c r="E14" s="32"/>
    </row>
    <row r="15" spans="1:5" s="31" customFormat="1">
      <c r="A15" s="32"/>
      <c r="B15" s="32"/>
      <c r="C15" s="32"/>
      <c r="D15" s="32"/>
      <c r="E15" s="32"/>
    </row>
    <row r="16" spans="1:5" s="31" customFormat="1">
      <c r="A16" s="32"/>
      <c r="B16" s="32"/>
      <c r="C16" s="32"/>
      <c r="D16" s="32"/>
      <c r="E16" s="32"/>
    </row>
    <row r="17" s="31" customFormat="1"/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</sheetData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workbookViewId="0">
      <selection activeCell="M8" sqref="M8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69" t="s">
        <v>173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70" t="s">
        <v>1</v>
      </c>
      <c r="B3" s="271"/>
      <c r="C3" s="271"/>
      <c r="D3" s="271"/>
      <c r="E3" s="271"/>
      <c r="F3" s="8"/>
      <c r="G3" s="9"/>
      <c r="H3" s="9"/>
      <c r="I3" s="9"/>
      <c r="J3" s="9"/>
      <c r="K3" s="9"/>
      <c r="L3" s="9"/>
      <c r="M3" s="25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41</v>
      </c>
      <c r="B4" s="11"/>
      <c r="C4" s="11"/>
      <c r="D4" s="272" t="s">
        <v>42</v>
      </c>
      <c r="E4" s="272" t="s">
        <v>43</v>
      </c>
      <c r="F4" s="272" t="s">
        <v>44</v>
      </c>
      <c r="G4" s="13" t="s">
        <v>52</v>
      </c>
      <c r="H4" s="13"/>
      <c r="I4" s="13"/>
      <c r="J4" s="26"/>
      <c r="K4" s="27" t="s">
        <v>53</v>
      </c>
      <c r="L4" s="13"/>
      <c r="M4" s="2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46</v>
      </c>
      <c r="B5" s="14" t="s">
        <v>47</v>
      </c>
      <c r="C5" s="14" t="s">
        <v>48</v>
      </c>
      <c r="D5" s="272"/>
      <c r="E5" s="272"/>
      <c r="F5" s="272"/>
      <c r="G5" s="15" t="s">
        <v>16</v>
      </c>
      <c r="H5" s="12" t="s">
        <v>54</v>
      </c>
      <c r="I5" s="28" t="s">
        <v>55</v>
      </c>
      <c r="J5" s="12" t="s">
        <v>56</v>
      </c>
      <c r="K5" s="12" t="s">
        <v>16</v>
      </c>
      <c r="L5" s="12" t="s">
        <v>57</v>
      </c>
      <c r="M5" s="12" t="s">
        <v>58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>
      <c r="A6" s="14"/>
      <c r="B6" s="14"/>
      <c r="C6" s="14"/>
      <c r="D6" s="16"/>
      <c r="E6" s="17" t="s">
        <v>8</v>
      </c>
      <c r="F6" s="14"/>
      <c r="G6" s="14"/>
      <c r="H6" s="14"/>
      <c r="I6" s="14"/>
      <c r="J6" s="14"/>
      <c r="K6" s="14"/>
      <c r="L6" s="14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>
      <c r="A7" s="12"/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</row>
    <row r="8" spans="1:245" s="1" customFormat="1" ht="25.5" customHeight="1">
      <c r="A8" s="19"/>
      <c r="B8" s="19"/>
      <c r="C8" s="20"/>
      <c r="D8" s="19"/>
      <c r="E8" s="19"/>
      <c r="F8" s="19"/>
      <c r="G8" s="19"/>
      <c r="H8" s="19"/>
      <c r="I8" s="19"/>
      <c r="J8" s="19"/>
      <c r="K8" s="20"/>
      <c r="L8" s="19"/>
      <c r="M8" s="1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0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0"/>
      <c r="B11" s="20"/>
      <c r="C11" s="20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0"/>
      <c r="B12" s="20"/>
      <c r="C12" s="20"/>
      <c r="D12" s="20"/>
      <c r="E12" s="19"/>
      <c r="F12" s="20"/>
      <c r="G12" s="19"/>
      <c r="H12" s="19"/>
      <c r="I12" s="20"/>
      <c r="J12" s="20"/>
      <c r="K12" s="20"/>
      <c r="L12" s="20"/>
      <c r="M12" s="2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0"/>
      <c r="B13" s="20"/>
      <c r="C13" s="20"/>
      <c r="D13" s="20"/>
      <c r="E13" s="20"/>
      <c r="F13" s="20"/>
      <c r="G13" s="20"/>
      <c r="H13" s="19"/>
      <c r="I13" s="20"/>
      <c r="J13" s="20"/>
      <c r="K13" s="20"/>
      <c r="L13" s="20"/>
      <c r="M13" s="2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Microsoft</cp:lastModifiedBy>
  <dcterms:created xsi:type="dcterms:W3CDTF">2018-05-11T11:04:00Z</dcterms:created>
  <dcterms:modified xsi:type="dcterms:W3CDTF">2018-05-11T03:51:16Z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2052-9.1.0.5218</vt:lpwstr>
  </property>
</Properties>
</file>