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4" i="1"/>
  <c r="C4"/>
  <c r="N5"/>
  <c r="O67"/>
  <c r="O65"/>
  <c r="O64"/>
  <c r="O51"/>
  <c r="O52" s="1"/>
  <c r="O53" s="1"/>
  <c r="O54" s="1"/>
  <c r="O55" s="1"/>
  <c r="O56" s="1"/>
  <c r="O57" s="1"/>
  <c r="O58" s="1"/>
  <c r="O59" s="1"/>
  <c r="O60" s="1"/>
  <c r="O61" s="1"/>
  <c r="O62" s="1"/>
  <c r="O50"/>
  <c r="O49"/>
  <c r="O42"/>
  <c r="O43" s="1"/>
  <c r="O44" s="1"/>
  <c r="O45" s="1"/>
  <c r="O46" s="1"/>
  <c r="O47" s="1"/>
  <c r="O41"/>
  <c r="O40"/>
  <c r="O37"/>
  <c r="O34"/>
  <c r="O28"/>
  <c r="O29" s="1"/>
  <c r="O30" s="1"/>
  <c r="O31"/>
  <c r="O32" s="1"/>
  <c r="O33"/>
  <c r="O35"/>
  <c r="O38"/>
  <c r="O27"/>
  <c r="O7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C5"/>
  <c r="N63"/>
  <c r="C39"/>
  <c r="C48"/>
  <c r="C63"/>
</calcChain>
</file>

<file path=xl/sharedStrings.xml><?xml version="1.0" encoding="utf-8"?>
<sst xmlns="http://schemas.openxmlformats.org/spreadsheetml/2006/main" count="434" uniqueCount="145">
  <si>
    <t>本次下达</t>
    <phoneticPr fontId="5" type="noConversion"/>
  </si>
  <si>
    <t>整合使用财政涉农资金</t>
  </si>
  <si>
    <t>所属股室</t>
    <phoneticPr fontId="5" type="noConversion"/>
  </si>
  <si>
    <t>项目主管单位</t>
  </si>
  <si>
    <t>资金（元）</t>
    <phoneticPr fontId="5" type="noConversion"/>
  </si>
  <si>
    <t>项目地</t>
    <phoneticPr fontId="5" type="noConversion"/>
  </si>
  <si>
    <t>项目个数及建设内容</t>
  </si>
  <si>
    <t>备注</t>
    <phoneticPr fontId="5" type="noConversion"/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</si>
  <si>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</si>
  <si>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</si>
  <si>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</si>
  <si>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</si>
  <si>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</si>
  <si>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  <phoneticPr fontId="5" type="noConversion"/>
  </si>
  <si>
    <t>整合使用资金本次安排资金（元）</t>
    <phoneticPr fontId="5" type="noConversion"/>
  </si>
  <si>
    <t>整合使用资金剩余资金（元）</t>
    <phoneticPr fontId="5" type="noConversion"/>
  </si>
  <si>
    <t>总合计</t>
    <phoneticPr fontId="5" type="noConversion"/>
  </si>
  <si>
    <t>财政局</t>
  </si>
  <si>
    <t>2017年农村综合改革转移支付资金（一事一议、美丽乡村）</t>
    <phoneticPr fontId="4" type="noConversion"/>
  </si>
  <si>
    <t>交
通
局</t>
    <phoneticPr fontId="4" type="noConversion"/>
  </si>
  <si>
    <t>文
广
新
局</t>
    <phoneticPr fontId="4" type="noConversion"/>
  </si>
  <si>
    <t>组
织
部</t>
    <phoneticPr fontId="4" type="noConversion"/>
  </si>
  <si>
    <t>水
利
局</t>
    <phoneticPr fontId="4" type="noConversion"/>
  </si>
  <si>
    <t>农
办</t>
    <phoneticPr fontId="4" type="noConversion"/>
  </si>
  <si>
    <t>基
建
股</t>
    <phoneticPr fontId="5" type="noConversion"/>
  </si>
  <si>
    <t>教科文股</t>
    <phoneticPr fontId="4" type="noConversion"/>
  </si>
  <si>
    <t>预算股</t>
    <phoneticPr fontId="4" type="noConversion"/>
  </si>
  <si>
    <t>水利局小计</t>
    <phoneticPr fontId="4" type="noConversion"/>
  </si>
  <si>
    <t>农业股</t>
    <phoneticPr fontId="4" type="noConversion"/>
  </si>
  <si>
    <t>交通局小计</t>
    <phoneticPr fontId="4" type="noConversion"/>
  </si>
  <si>
    <t>1.彭婆镇么洼村硬化道路长2.5公里，宽4.5米，厚18cm</t>
    <phoneticPr fontId="4" type="noConversion"/>
  </si>
  <si>
    <t>彭婆镇么洼村</t>
    <phoneticPr fontId="4" type="noConversion"/>
  </si>
  <si>
    <t>2.彭婆镇槐庄村至高屯硬化道路长0.3公里，宽4.5米，厚18cm</t>
    <phoneticPr fontId="4" type="noConversion"/>
  </si>
  <si>
    <t>彭婆镇槐庄村</t>
  </si>
  <si>
    <t>3.彭婆镇西牛庄村硬化道路长5.08公里，宽4.5米，厚18cm</t>
    <phoneticPr fontId="4" type="noConversion"/>
  </si>
  <si>
    <t>彭婆镇西牛庄村</t>
  </si>
  <si>
    <t>4.白元镇王耆店村通村路长0.7公里，宽4.5米，厚18cm</t>
    <phoneticPr fontId="4" type="noConversion"/>
  </si>
  <si>
    <t>白元镇王耆店村</t>
  </si>
  <si>
    <t>5.酒后镇寺沟村亮洼至东家疙瘩通村路长0.5公里，宽4.5米，厚18厘米</t>
    <phoneticPr fontId="4" type="noConversion"/>
  </si>
  <si>
    <t>酒后镇寺沟村</t>
  </si>
  <si>
    <t>6.鸦岭乡柿树洼村宋明路至大队主干道长0.8公里，宽4.5米，厚18cm</t>
    <phoneticPr fontId="4" type="noConversion"/>
  </si>
  <si>
    <t>鸦岭乡柿树洼村</t>
  </si>
  <si>
    <t>7.鸦岭乡温庄村温庄至常川长1.94公里，宽4.5米，厚18cm；至康庄0.83公里，宽3.5米，厚18cm</t>
    <phoneticPr fontId="4" type="noConversion"/>
  </si>
  <si>
    <t>鸦岭乡温庄村</t>
  </si>
  <si>
    <t>8.鸦岭乡曹窑村硬化道路长4.7公里，宽4.5米，厚18cm（曹窑村至何窑长1.2公里；牛家沟至石佛寺2.7公里；至老毛湾0.8公里）</t>
    <phoneticPr fontId="4" type="noConversion"/>
  </si>
  <si>
    <t>鸦岭乡曹窑村</t>
  </si>
  <si>
    <t>9.鸦岭乡董家沟村至沈家沟长1.11公里，宽4.5米，厚18cm；至牛沟长1.48公里，宽4.5米，厚18cm</t>
    <phoneticPr fontId="4" type="noConversion"/>
  </si>
  <si>
    <t>鸦岭乡董家沟村</t>
  </si>
  <si>
    <t>10.鸦岭乡高沟至李家湾长1.65公里，宽3.5米，厚18cm（等外通村砼路）</t>
    <phoneticPr fontId="4" type="noConversion"/>
  </si>
  <si>
    <t>鸦岭乡高沟</t>
  </si>
  <si>
    <t>11.半坡镇孙村通村路长1.5公里，宽4.5米，厚18cm</t>
    <phoneticPr fontId="4" type="noConversion"/>
  </si>
  <si>
    <t>半坡镇孙村</t>
  </si>
  <si>
    <t>12.吕店镇下范村通村路长2.95公里，宽4.5米，厚18cm；村道6.2公里，宽4米，厚18cm</t>
    <phoneticPr fontId="4" type="noConversion"/>
  </si>
  <si>
    <t>吕店镇下范村</t>
  </si>
  <si>
    <t>13.吕店镇孙沟村通村路长1.3公里，宽4.5米，厚18cm</t>
    <phoneticPr fontId="4" type="noConversion"/>
  </si>
  <si>
    <t>吕店镇孙沟</t>
  </si>
  <si>
    <t>14.江左镇魏村通村路长1.35公里，宽4.5米，厚18cm</t>
    <phoneticPr fontId="4" type="noConversion"/>
  </si>
  <si>
    <t>江左镇魏村</t>
  </si>
  <si>
    <t>15.江左镇塔沟村至上马蹄沟长1公里，宽4.5米，厚18cm</t>
    <phoneticPr fontId="4" type="noConversion"/>
  </si>
  <si>
    <t>江左镇塔沟村</t>
  </si>
  <si>
    <t>16.江左镇白土窑村道路硬化长0.47公里，宽4.5米，厚18cm</t>
    <phoneticPr fontId="4" type="noConversion"/>
  </si>
  <si>
    <t>江左镇白土窑村</t>
  </si>
  <si>
    <t>17.白沙镇孙岭村通村路长1公里，宽4.5米，厚18cm</t>
    <phoneticPr fontId="4" type="noConversion"/>
  </si>
  <si>
    <t>白沙镇孙岭村</t>
  </si>
  <si>
    <t>18.白沙镇新寨村硬化道路长0.275公里，宽4.5米，厚18cm</t>
    <phoneticPr fontId="4" type="noConversion"/>
  </si>
  <si>
    <t>白沙镇新寨村</t>
  </si>
  <si>
    <t>19.白沙镇杨岭村通村路长6.1公里，宽4.5米，厚18cm（至新寨西、杨寨、王耆店、富留店）</t>
    <phoneticPr fontId="4" type="noConversion"/>
  </si>
  <si>
    <t>白沙镇杨岭村</t>
  </si>
  <si>
    <t>20.葛寨乡张棉村通村路长2.65公里，宽4.5米，厚18cm(白元至张棉、石梯至新村）</t>
    <phoneticPr fontId="4" type="noConversion"/>
  </si>
  <si>
    <t>葛寨乡张棉村</t>
  </si>
  <si>
    <t>21.鸣皋镇马良寨村通村路长3.4公里，宽4.5米，厚18cm</t>
    <phoneticPr fontId="4" type="noConversion"/>
  </si>
  <si>
    <t>鸣皋镇马良寨村</t>
  </si>
  <si>
    <t>22.鸣皋镇大桑坡村至西叶寨道路硬化长2.95公里，宽4.5米，厚18cm</t>
    <phoneticPr fontId="4" type="noConversion"/>
  </si>
  <si>
    <t>鸣皋镇大桑坡村</t>
  </si>
  <si>
    <t>23.鸣皋镇中章屯村至贾村长5.3公里，宽4.5米，厚18cm(至贾村3.5公里，至南流1.8公里）</t>
    <phoneticPr fontId="4" type="noConversion"/>
  </si>
  <si>
    <t>鸣皋镇中章屯村</t>
  </si>
  <si>
    <t>24.高山镇洞子沟村道路硬化长3.328公里，宽4.5米，厚18cm（南坡至坡头寨0.42公里、至侯村1.42公里、至高山村0.52公里、至三岔口0.968公里）</t>
    <phoneticPr fontId="4" type="noConversion"/>
  </si>
  <si>
    <t>高山镇洞子沟村</t>
  </si>
  <si>
    <t>25.高山镇穆店村至贾村道路硬化长0.46公里，宽4.5米，厚18cm</t>
    <phoneticPr fontId="4" type="noConversion"/>
  </si>
  <si>
    <t>高山镇穆店村</t>
  </si>
  <si>
    <t>26.平等乡上元村道路硬化长5.32公里，宽4.5米，厚18cm（至宋店长1.64公里、至刘庄长2.15公里、至龙王屯长1.53公里）</t>
    <phoneticPr fontId="4" type="noConversion"/>
  </si>
  <si>
    <t>平等乡上元村</t>
  </si>
  <si>
    <t>27.平等乡西村通村路长0.635公里，宽4.5米，厚18cm</t>
    <phoneticPr fontId="4" type="noConversion"/>
  </si>
  <si>
    <t>平等乡西村</t>
  </si>
  <si>
    <t>1.酒后镇寺沟村硬化文化广场1000㎡</t>
    <phoneticPr fontId="4" type="noConversion"/>
  </si>
  <si>
    <t>酒后镇寺沟村</t>
    <phoneticPr fontId="4" type="noConversion"/>
  </si>
  <si>
    <t>2.白元镇王耆店村砖混结构新建文化广场1200㎡</t>
    <phoneticPr fontId="4" type="noConversion"/>
  </si>
  <si>
    <t>3.鸦岭乡曹窑村硬化文化广场1000㎡</t>
    <phoneticPr fontId="4" type="noConversion"/>
  </si>
  <si>
    <t>4.江左镇塔沟村硬化文化广场广场1000㎡</t>
    <phoneticPr fontId="4" type="noConversion"/>
  </si>
  <si>
    <t>5.吕店镇王村硬化文化广场1000㎡</t>
    <phoneticPr fontId="4" type="noConversion"/>
  </si>
  <si>
    <t>吕店镇王村</t>
  </si>
  <si>
    <t>6.白沙镇新寨村硬化文化广场1050㎡</t>
    <phoneticPr fontId="4" type="noConversion"/>
  </si>
  <si>
    <t>7.白沙镇杨岭村文化广场1000㎡，开挖及回填土需2500立方米，资金35万元；闫岭自然村新建文化广场一个1100㎡13万元</t>
    <phoneticPr fontId="4" type="noConversion"/>
  </si>
  <si>
    <t>8.高山镇洞子沟村硬化广场2000㎡</t>
    <phoneticPr fontId="4" type="noConversion"/>
  </si>
  <si>
    <t>高山镇洞子沟村</t>
    <phoneticPr fontId="4" type="noConversion"/>
  </si>
  <si>
    <t>1.酒后镇路庙村幼儿园附近新建党群服务中心，砖混结构楼房2层共10间，面积400㎡，购置办公用具，硬化1000㎡文化广场，安装路灯及广场绿化</t>
    <phoneticPr fontId="4" type="noConversion"/>
  </si>
  <si>
    <t>酒后镇路庙村</t>
  </si>
  <si>
    <t>2.酒后镇南村党群服务中心购置办公设施、配备远程教育设备及装修</t>
    <phoneticPr fontId="4" type="noConversion"/>
  </si>
  <si>
    <t>酒后镇南村</t>
  </si>
  <si>
    <t>3.江左镇周村新建党群服务中心，砖混结构楼房2层共14间，面积420㎡，围墙120m，广场硬化及绿化</t>
    <phoneticPr fontId="4" type="noConversion"/>
  </si>
  <si>
    <t>江左镇周村</t>
  </si>
  <si>
    <t>4.江左镇塔沟村新建党群服务中心，砖混结构楼房2层共16间，面积420㎡，围墙120m，广场硬化及绿化</t>
    <phoneticPr fontId="4" type="noConversion"/>
  </si>
  <si>
    <t>5.江左镇魏村党群服务中心房顶防水改造村部面积320㎡</t>
    <phoneticPr fontId="4" type="noConversion"/>
  </si>
  <si>
    <t>6.江左镇白土窑村对党群服务中心进行改造，粉刷内外墙，铺地砖，硬化地面，购置办公设施</t>
    <phoneticPr fontId="4" type="noConversion"/>
  </si>
  <si>
    <t>7.江左镇官庄村党群服务中心15间办公室配备办公配套设施</t>
    <phoneticPr fontId="4" type="noConversion"/>
  </si>
  <si>
    <t>江左镇官庄村</t>
  </si>
  <si>
    <t>8.高山镇洞子沟村综合型文化服务中心两层服务楼600㎡</t>
    <phoneticPr fontId="4" type="noConversion"/>
  </si>
  <si>
    <t>9.鸣皋镇大桑坡村新建党群服务中心500㎡</t>
    <phoneticPr fontId="4" type="noConversion"/>
  </si>
  <si>
    <t>鸣皋镇大桑坡村</t>
    <phoneticPr fontId="4" type="noConversion"/>
  </si>
  <si>
    <t>10.吕店镇温沟村新建党群服务中心，砖混结构楼房，面积470㎡，购置办公设备及电教设备</t>
    <phoneticPr fontId="4" type="noConversion"/>
  </si>
  <si>
    <t>吕店镇温沟村</t>
  </si>
  <si>
    <t>11.吕店镇王村新建党群服务中心，砖混结构2层，面积350㎡，新建文化广场1000㎡，安装健身器材、路灯及广场绿化</t>
    <phoneticPr fontId="4" type="noConversion"/>
  </si>
  <si>
    <t>12.葛寨乡张棉村改建党群服务中心一个，建筑面积230㎡，包括屋顶防水、地板砖、涂料、门、办公设备等</t>
    <phoneticPr fontId="4" type="noConversion"/>
  </si>
  <si>
    <t>13.葛寨乡沙园村将原有阵地改建为党群服务中心，需维修面积400㎡，包括门窗改造、屋顶防水、外墙粉刷、水电，购置相应办公设备</t>
    <phoneticPr fontId="4" type="noConversion"/>
  </si>
  <si>
    <t>葛寨乡沙园村</t>
  </si>
  <si>
    <t>14.鸦岭乡曹窑村改建党群服务中心，2层共12间，面积450㎡，购置办公家具，硬化院内地面400㎡</t>
    <phoneticPr fontId="4" type="noConversion"/>
  </si>
  <si>
    <t>1.彭婆镇槐庄村300米机井2个，100方水池2座，管网铺设85340米，管理房2座及配套设备</t>
    <phoneticPr fontId="4" type="noConversion"/>
  </si>
  <si>
    <t>2.江左镇魏村安全饮水200米井一眼，水池一座</t>
    <phoneticPr fontId="4" type="noConversion"/>
  </si>
  <si>
    <t>1.彭婆镇吕门村污水渠道650米</t>
    <phoneticPr fontId="4" type="noConversion"/>
  </si>
  <si>
    <t>彭婆镇吕门村</t>
  </si>
  <si>
    <t>2017中央及省级财政扶贫发展资金</t>
  </si>
  <si>
    <t>洛财预[2016]548号</t>
    <phoneticPr fontId="4" type="noConversion"/>
  </si>
  <si>
    <t>中央</t>
    <phoneticPr fontId="4" type="noConversion"/>
  </si>
  <si>
    <t>扶贫办</t>
    <phoneticPr fontId="4" type="noConversion"/>
  </si>
  <si>
    <t>伊川县2017年统筹整合使用财政涉农资金用于脱贫攻坚
第二批基础设施和公共服务项目资金分配表</t>
    <phoneticPr fontId="5" type="noConversion"/>
  </si>
  <si>
    <t>省级</t>
    <phoneticPr fontId="4" type="noConversion"/>
  </si>
  <si>
    <t>2017年中央及省级财政扶贫以工代赈资金</t>
  </si>
  <si>
    <t>发改委</t>
    <phoneticPr fontId="4" type="noConversion"/>
  </si>
  <si>
    <t>2017年中央及省级财政扶贫少数民族发展资金</t>
  </si>
  <si>
    <t>宗教局</t>
    <phoneticPr fontId="4" type="noConversion"/>
  </si>
  <si>
    <t>洛财预[2016]693号</t>
    <phoneticPr fontId="4" type="noConversion"/>
  </si>
  <si>
    <t>洛财预[2016]713号</t>
  </si>
  <si>
    <t>综改办</t>
  </si>
  <si>
    <t>市级</t>
    <phoneticPr fontId="4" type="noConversion"/>
  </si>
  <si>
    <t>中央及省配套</t>
    <phoneticPr fontId="4" type="noConversion"/>
  </si>
  <si>
    <t>功能分类</t>
    <phoneticPr fontId="4" type="noConversion"/>
  </si>
  <si>
    <t>第二批使用整合资金总合计</t>
    <phoneticPr fontId="5" type="noConversion"/>
  </si>
  <si>
    <t>交通局使用整合资金小计</t>
    <phoneticPr fontId="5" type="noConversion"/>
  </si>
  <si>
    <t>文广新局使用整合资金小计</t>
    <phoneticPr fontId="4" type="noConversion"/>
  </si>
  <si>
    <t>组织部使用整合资金小计</t>
    <phoneticPr fontId="4" type="noConversion"/>
  </si>
  <si>
    <t>水利局使用整合资金小计</t>
    <phoneticPr fontId="4" type="noConversion"/>
  </si>
  <si>
    <t>农办使用整合资金小计</t>
    <phoneticPr fontId="4" type="noConversion"/>
  </si>
  <si>
    <t>文广新局小计</t>
    <phoneticPr fontId="4" type="noConversion"/>
  </si>
  <si>
    <t>组织部小计</t>
    <phoneticPr fontId="4" type="noConversion"/>
  </si>
  <si>
    <t>农办小计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</si>
</sst>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176" fontId="12" fillId="0" borderId="1" xfId="2" applyNumberFormat="1" applyFont="1" applyFill="1" applyBorder="1" applyAlignment="1">
      <alignment horizontal="center" vertical="center" wrapText="1"/>
    </xf>
    <xf numFmtId="176" fontId="14" fillId="0" borderId="1" xfId="2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vertical="center"/>
    </xf>
    <xf numFmtId="0" fontId="12" fillId="0" borderId="1" xfId="5" applyNumberFormat="1" applyFont="1" applyFill="1" applyBorder="1" applyAlignment="1">
      <alignment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0" fontId="14" fillId="0" borderId="1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>
      <alignment vertical="center" wrapText="1"/>
    </xf>
    <xf numFmtId="0" fontId="12" fillId="0" borderId="1" xfId="6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left" vertical="center"/>
    </xf>
    <xf numFmtId="0" fontId="14" fillId="0" borderId="1" xfId="6" applyNumberFormat="1" applyFont="1" applyFill="1" applyBorder="1" applyAlignment="1">
      <alignment horizontal="left" vertical="center" wrapText="1"/>
    </xf>
    <xf numFmtId="176" fontId="16" fillId="0" borderId="1" xfId="6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8" fillId="0" borderId="1" xfId="6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177" fontId="9" fillId="0" borderId="1" xfId="1" applyNumberFormat="1" applyFont="1" applyBorder="1" applyAlignment="1">
      <alignment vertical="center" wrapText="1"/>
    </xf>
    <xf numFmtId="176" fontId="9" fillId="0" borderId="1" xfId="1" applyNumberFormat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6" fontId="9" fillId="0" borderId="1" xfId="1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</cellXfs>
  <cellStyles count="36">
    <cellStyle name="百分比 2" xfId="7"/>
    <cellStyle name="百分比 2 2" xfId="13"/>
    <cellStyle name="百分比 2 2 2" xfId="16"/>
    <cellStyle name="百分比 2 2 2 2" xfId="25"/>
    <cellStyle name="百分比 2 3" xfId="15"/>
    <cellStyle name="百分比 2 3 2" xfId="24"/>
    <cellStyle name="百分比 2 4" xfId="21"/>
    <cellStyle name="百分比 2 5" xfId="18"/>
    <cellStyle name="百分比 2 6" xfId="30"/>
    <cellStyle name="常规" xfId="0" builtinId="0"/>
    <cellStyle name="常规 10" xfId="26"/>
    <cellStyle name="常规 10 2" xfId="32"/>
    <cellStyle name="常规 11" xfId="1"/>
    <cellStyle name="常规 12" xfId="33"/>
    <cellStyle name="常规 13" xfId="34"/>
    <cellStyle name="常规 2" xfId="4"/>
    <cellStyle name="常规 2 2" xfId="10"/>
    <cellStyle name="常规 2 2 2" xfId="23"/>
    <cellStyle name="常规 2 2 3" xfId="19"/>
    <cellStyle name="常规 2 3" xfId="22"/>
    <cellStyle name="常规 2 4" xfId="2"/>
    <cellStyle name="常规 2 5" xfId="27"/>
    <cellStyle name="常规 2 6" xfId="29"/>
    <cellStyle name="常规 2 7" xfId="8"/>
    <cellStyle name="常规 3" xfId="5"/>
    <cellStyle name="常规 3 2" xfId="35"/>
    <cellStyle name="常规 3 3" xfId="9"/>
    <cellStyle name="常规 4" xfId="11"/>
    <cellStyle name="常规 5" xfId="12"/>
    <cellStyle name="常规 6" xfId="6"/>
    <cellStyle name="常规 6 2" xfId="14"/>
    <cellStyle name="常规 7" xfId="3"/>
    <cellStyle name="常规 8" xfId="20"/>
    <cellStyle name="常规 9" xfId="17"/>
    <cellStyle name="常规 9 2" xfId="31"/>
    <cellStyle name="常规 9 3" xfId="2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selection activeCell="F54" sqref="F54"/>
    </sheetView>
  </sheetViews>
  <sheetFormatPr defaultRowHeight="13.5"/>
  <cols>
    <col min="1" max="2" width="9" style="8"/>
    <col min="3" max="3" width="15" style="33" customWidth="1"/>
    <col min="4" max="4" width="10.125" style="53" customWidth="1"/>
    <col min="5" max="5" width="15.5" customWidth="1"/>
    <col min="6" max="6" width="47.75" customWidth="1"/>
    <col min="7" max="7" width="5.875" customWidth="1"/>
    <col min="8" max="8" width="16" customWidth="1"/>
    <col min="9" max="9" width="25.625" customWidth="1"/>
    <col min="13" max="13" width="15.625" style="33" customWidth="1"/>
    <col min="14" max="14" width="15.375" style="55" customWidth="1"/>
    <col min="15" max="15" width="13.625" customWidth="1"/>
    <col min="16" max="16" width="9" customWidth="1"/>
  </cols>
  <sheetData>
    <row r="1" spans="1:15" ht="59.25" customHeight="1">
      <c r="A1" s="61" t="s">
        <v>124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5.5" customHeight="1">
      <c r="A2" s="63" t="s">
        <v>0</v>
      </c>
      <c r="B2" s="63"/>
      <c r="C2" s="63"/>
      <c r="D2" s="63"/>
      <c r="E2" s="63"/>
      <c r="F2" s="63"/>
      <c r="G2" s="63"/>
      <c r="H2" s="64" t="s">
        <v>1</v>
      </c>
      <c r="I2" s="64"/>
      <c r="J2" s="64"/>
      <c r="K2" s="64"/>
      <c r="L2" s="64"/>
      <c r="M2" s="64"/>
      <c r="N2" s="64"/>
      <c r="O2" s="64"/>
    </row>
    <row r="3" spans="1:15" ht="57">
      <c r="A3" s="1" t="s">
        <v>2</v>
      </c>
      <c r="B3" s="1" t="s">
        <v>3</v>
      </c>
      <c r="C3" s="2" t="s">
        <v>4</v>
      </c>
      <c r="D3" s="50" t="s">
        <v>135</v>
      </c>
      <c r="E3" s="1" t="s">
        <v>5</v>
      </c>
      <c r="F3" s="1" t="s">
        <v>6</v>
      </c>
      <c r="G3" s="1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40" t="s">
        <v>13</v>
      </c>
      <c r="N3" s="54" t="s">
        <v>14</v>
      </c>
      <c r="O3" s="39" t="s">
        <v>15</v>
      </c>
    </row>
    <row r="4" spans="1:15" ht="24" customHeight="1">
      <c r="A4" s="57" t="s">
        <v>16</v>
      </c>
      <c r="B4" s="57"/>
      <c r="C4" s="40">
        <f>SUM(C5+C39+C48+C63+C66)</f>
        <v>35164060</v>
      </c>
      <c r="D4" s="51"/>
      <c r="E4" s="1"/>
      <c r="F4" s="1">
        <v>52</v>
      </c>
      <c r="G4" s="1"/>
      <c r="H4" s="65" t="s">
        <v>136</v>
      </c>
      <c r="I4" s="65"/>
      <c r="J4" s="65"/>
      <c r="K4" s="65"/>
      <c r="L4" s="65"/>
      <c r="M4" s="65"/>
      <c r="N4" s="54">
        <f>SUM(N5+N39+N48+N63+N66)</f>
        <v>35164060</v>
      </c>
      <c r="O4" s="39"/>
    </row>
    <row r="5" spans="1:15" ht="23.25" customHeight="1">
      <c r="A5" s="56" t="s">
        <v>29</v>
      </c>
      <c r="B5" s="56"/>
      <c r="C5" s="12">
        <f>SUM(C6:C38)</f>
        <v>22279300</v>
      </c>
      <c r="D5" s="52"/>
      <c r="E5" s="4"/>
      <c r="F5" s="35">
        <v>27</v>
      </c>
      <c r="G5" s="5"/>
      <c r="H5" s="57" t="s">
        <v>137</v>
      </c>
      <c r="I5" s="57"/>
      <c r="J5" s="57"/>
      <c r="K5" s="57"/>
      <c r="L5" s="57"/>
      <c r="M5" s="57"/>
      <c r="N5" s="12">
        <f>SUM(N6:N38)</f>
        <v>22279300</v>
      </c>
      <c r="O5" s="6"/>
    </row>
    <row r="6" spans="1:15" ht="17.25" customHeight="1">
      <c r="A6" s="57" t="s">
        <v>24</v>
      </c>
      <c r="B6" s="67" t="s">
        <v>19</v>
      </c>
      <c r="C6" s="11">
        <v>875000</v>
      </c>
      <c r="D6" s="37">
        <v>2130504</v>
      </c>
      <c r="E6" s="18" t="s">
        <v>31</v>
      </c>
      <c r="F6" s="19" t="s">
        <v>30</v>
      </c>
      <c r="G6" s="7"/>
      <c r="H6" s="41" t="s">
        <v>121</v>
      </c>
      <c r="I6" s="41" t="s">
        <v>120</v>
      </c>
      <c r="J6" s="43" t="s">
        <v>122</v>
      </c>
      <c r="K6" s="43" t="s">
        <v>123</v>
      </c>
      <c r="L6" s="43" t="s">
        <v>28</v>
      </c>
      <c r="M6" s="44">
        <v>32730000</v>
      </c>
      <c r="N6" s="36">
        <v>875000</v>
      </c>
      <c r="O6" s="45">
        <v>14295000</v>
      </c>
    </row>
    <row r="7" spans="1:15" ht="14.25">
      <c r="A7" s="57"/>
      <c r="B7" s="67"/>
      <c r="C7" s="11">
        <v>105000</v>
      </c>
      <c r="D7" s="37">
        <v>2130504</v>
      </c>
      <c r="E7" s="18" t="s">
        <v>33</v>
      </c>
      <c r="F7" s="20" t="s">
        <v>32</v>
      </c>
      <c r="G7" s="7"/>
      <c r="H7" s="41" t="s">
        <v>121</v>
      </c>
      <c r="I7" s="41" t="s">
        <v>120</v>
      </c>
      <c r="J7" s="43" t="s">
        <v>122</v>
      </c>
      <c r="K7" s="43" t="s">
        <v>123</v>
      </c>
      <c r="L7" s="43" t="s">
        <v>28</v>
      </c>
      <c r="M7" s="44">
        <v>32730000</v>
      </c>
      <c r="N7" s="36">
        <v>105000</v>
      </c>
      <c r="O7" s="46">
        <f>SUM(O6-N7)</f>
        <v>14190000</v>
      </c>
    </row>
    <row r="8" spans="1:15" ht="14.25">
      <c r="A8" s="57"/>
      <c r="B8" s="67"/>
      <c r="C8" s="11">
        <v>1778000</v>
      </c>
      <c r="D8" s="37">
        <v>2130504</v>
      </c>
      <c r="E8" s="15" t="s">
        <v>35</v>
      </c>
      <c r="F8" s="13" t="s">
        <v>34</v>
      </c>
      <c r="G8" s="7"/>
      <c r="H8" s="41" t="s">
        <v>121</v>
      </c>
      <c r="I8" s="41" t="s">
        <v>120</v>
      </c>
      <c r="J8" s="43" t="s">
        <v>122</v>
      </c>
      <c r="K8" s="43" t="s">
        <v>123</v>
      </c>
      <c r="L8" s="43" t="s">
        <v>28</v>
      </c>
      <c r="M8" s="44">
        <v>32730000</v>
      </c>
      <c r="N8" s="36">
        <v>1778000</v>
      </c>
      <c r="O8" s="46">
        <f>SUM(O7-N8)</f>
        <v>12412000</v>
      </c>
    </row>
    <row r="9" spans="1:15" ht="13.5" customHeight="1">
      <c r="A9" s="57"/>
      <c r="B9" s="67"/>
      <c r="C9" s="11">
        <v>245000</v>
      </c>
      <c r="D9" s="37">
        <v>2130504</v>
      </c>
      <c r="E9" s="18" t="s">
        <v>37</v>
      </c>
      <c r="F9" s="19" t="s">
        <v>36</v>
      </c>
      <c r="G9" s="47"/>
      <c r="H9" s="41" t="s">
        <v>121</v>
      </c>
      <c r="I9" s="41" t="s">
        <v>120</v>
      </c>
      <c r="J9" s="43" t="s">
        <v>122</v>
      </c>
      <c r="K9" s="43" t="s">
        <v>123</v>
      </c>
      <c r="L9" s="43" t="s">
        <v>28</v>
      </c>
      <c r="M9" s="44">
        <v>32730000</v>
      </c>
      <c r="N9" s="36">
        <v>245000</v>
      </c>
      <c r="O9" s="46">
        <f t="shared" ref="O9:O26" si="0">SUM(O8-N9)</f>
        <v>12167000</v>
      </c>
    </row>
    <row r="10" spans="1:15" ht="24">
      <c r="A10" s="57"/>
      <c r="B10" s="67"/>
      <c r="C10" s="11">
        <v>175000</v>
      </c>
      <c r="D10" s="37">
        <v>2130504</v>
      </c>
      <c r="E10" s="18" t="s">
        <v>39</v>
      </c>
      <c r="F10" s="20" t="s">
        <v>38</v>
      </c>
      <c r="G10" s="47"/>
      <c r="H10" s="41" t="s">
        <v>121</v>
      </c>
      <c r="I10" s="41" t="s">
        <v>120</v>
      </c>
      <c r="J10" s="43" t="s">
        <v>122</v>
      </c>
      <c r="K10" s="43" t="s">
        <v>123</v>
      </c>
      <c r="L10" s="43" t="s">
        <v>28</v>
      </c>
      <c r="M10" s="44">
        <v>32730000</v>
      </c>
      <c r="N10" s="36">
        <v>175000</v>
      </c>
      <c r="O10" s="46">
        <f t="shared" si="0"/>
        <v>11992000</v>
      </c>
    </row>
    <row r="11" spans="1:15" ht="24">
      <c r="A11" s="57"/>
      <c r="B11" s="67"/>
      <c r="C11" s="11">
        <v>280000</v>
      </c>
      <c r="D11" s="37">
        <v>2130504</v>
      </c>
      <c r="E11" s="18" t="s">
        <v>41</v>
      </c>
      <c r="F11" s="19" t="s">
        <v>40</v>
      </c>
      <c r="G11" s="47"/>
      <c r="H11" s="41" t="s">
        <v>121</v>
      </c>
      <c r="I11" s="41" t="s">
        <v>120</v>
      </c>
      <c r="J11" s="43" t="s">
        <v>122</v>
      </c>
      <c r="K11" s="43" t="s">
        <v>123</v>
      </c>
      <c r="L11" s="43" t="s">
        <v>28</v>
      </c>
      <c r="M11" s="44">
        <v>32730000</v>
      </c>
      <c r="N11" s="36">
        <v>280000</v>
      </c>
      <c r="O11" s="46">
        <f t="shared" si="0"/>
        <v>11712000</v>
      </c>
    </row>
    <row r="12" spans="1:15" ht="24">
      <c r="A12" s="57"/>
      <c r="B12" s="67"/>
      <c r="C12" s="11">
        <v>886500</v>
      </c>
      <c r="D12" s="37">
        <v>2130504</v>
      </c>
      <c r="E12" s="18" t="s">
        <v>43</v>
      </c>
      <c r="F12" s="19" t="s">
        <v>42</v>
      </c>
      <c r="G12" s="47"/>
      <c r="H12" s="41" t="s">
        <v>121</v>
      </c>
      <c r="I12" s="41" t="s">
        <v>120</v>
      </c>
      <c r="J12" s="43" t="s">
        <v>122</v>
      </c>
      <c r="K12" s="43" t="s">
        <v>123</v>
      </c>
      <c r="L12" s="43" t="s">
        <v>28</v>
      </c>
      <c r="M12" s="44">
        <v>32730000</v>
      </c>
      <c r="N12" s="36">
        <v>886500</v>
      </c>
      <c r="O12" s="46">
        <f t="shared" si="0"/>
        <v>10825500</v>
      </c>
    </row>
    <row r="13" spans="1:15" ht="24">
      <c r="A13" s="57"/>
      <c r="B13" s="67"/>
      <c r="C13" s="11">
        <v>1645000</v>
      </c>
      <c r="D13" s="37">
        <v>2130504</v>
      </c>
      <c r="E13" s="18" t="s">
        <v>45</v>
      </c>
      <c r="F13" s="19" t="s">
        <v>44</v>
      </c>
      <c r="G13" s="47"/>
      <c r="H13" s="41" t="s">
        <v>121</v>
      </c>
      <c r="I13" s="41" t="s">
        <v>120</v>
      </c>
      <c r="J13" s="43" t="s">
        <v>122</v>
      </c>
      <c r="K13" s="43" t="s">
        <v>123</v>
      </c>
      <c r="L13" s="43" t="s">
        <v>28</v>
      </c>
      <c r="M13" s="44">
        <v>32730000</v>
      </c>
      <c r="N13" s="36">
        <v>1645000</v>
      </c>
      <c r="O13" s="46">
        <f t="shared" si="0"/>
        <v>9180500</v>
      </c>
    </row>
    <row r="14" spans="1:15" ht="24">
      <c r="A14" s="57"/>
      <c r="B14" s="67"/>
      <c r="C14" s="11">
        <v>906500</v>
      </c>
      <c r="D14" s="37">
        <v>2130504</v>
      </c>
      <c r="E14" s="15" t="s">
        <v>47</v>
      </c>
      <c r="F14" s="13" t="s">
        <v>46</v>
      </c>
      <c r="G14" s="47"/>
      <c r="H14" s="41" t="s">
        <v>121</v>
      </c>
      <c r="I14" s="41" t="s">
        <v>120</v>
      </c>
      <c r="J14" s="43" t="s">
        <v>122</v>
      </c>
      <c r="K14" s="43" t="s">
        <v>123</v>
      </c>
      <c r="L14" s="43" t="s">
        <v>28</v>
      </c>
      <c r="M14" s="44">
        <v>32730000</v>
      </c>
      <c r="N14" s="36">
        <v>906500</v>
      </c>
      <c r="O14" s="46">
        <f t="shared" si="0"/>
        <v>8274000</v>
      </c>
    </row>
    <row r="15" spans="1:15" ht="24">
      <c r="A15" s="57"/>
      <c r="B15" s="67"/>
      <c r="C15" s="11">
        <v>412500</v>
      </c>
      <c r="D15" s="37">
        <v>2130504</v>
      </c>
      <c r="E15" s="15" t="s">
        <v>49</v>
      </c>
      <c r="F15" s="13" t="s">
        <v>48</v>
      </c>
      <c r="G15" s="47"/>
      <c r="H15" s="41" t="s">
        <v>121</v>
      </c>
      <c r="I15" s="41" t="s">
        <v>120</v>
      </c>
      <c r="J15" s="43" t="s">
        <v>122</v>
      </c>
      <c r="K15" s="43" t="s">
        <v>123</v>
      </c>
      <c r="L15" s="43" t="s">
        <v>28</v>
      </c>
      <c r="M15" s="44">
        <v>32730000</v>
      </c>
      <c r="N15" s="36">
        <v>412500</v>
      </c>
      <c r="O15" s="46">
        <f t="shared" si="0"/>
        <v>7861500</v>
      </c>
    </row>
    <row r="16" spans="1:15" ht="13.5" customHeight="1">
      <c r="A16" s="57"/>
      <c r="B16" s="67"/>
      <c r="C16" s="11">
        <v>525000</v>
      </c>
      <c r="D16" s="37">
        <v>2130504</v>
      </c>
      <c r="E16" s="18" t="s">
        <v>51</v>
      </c>
      <c r="F16" s="19" t="s">
        <v>50</v>
      </c>
      <c r="G16" s="47"/>
      <c r="H16" s="41" t="s">
        <v>121</v>
      </c>
      <c r="I16" s="41" t="s">
        <v>120</v>
      </c>
      <c r="J16" s="43" t="s">
        <v>122</v>
      </c>
      <c r="K16" s="43" t="s">
        <v>123</v>
      </c>
      <c r="L16" s="43" t="s">
        <v>28</v>
      </c>
      <c r="M16" s="44">
        <v>32730000</v>
      </c>
      <c r="N16" s="36">
        <v>525000</v>
      </c>
      <c r="O16" s="46">
        <f t="shared" si="0"/>
        <v>7336500</v>
      </c>
    </row>
    <row r="17" spans="1:15" ht="24">
      <c r="A17" s="57"/>
      <c r="B17" s="67"/>
      <c r="C17" s="11">
        <v>2272500</v>
      </c>
      <c r="D17" s="37">
        <v>2130504</v>
      </c>
      <c r="E17" s="18" t="s">
        <v>53</v>
      </c>
      <c r="F17" s="19" t="s">
        <v>52</v>
      </c>
      <c r="G17" s="47"/>
      <c r="H17" s="41" t="s">
        <v>121</v>
      </c>
      <c r="I17" s="41" t="s">
        <v>120</v>
      </c>
      <c r="J17" s="43" t="s">
        <v>122</v>
      </c>
      <c r="K17" s="43" t="s">
        <v>123</v>
      </c>
      <c r="L17" s="43" t="s">
        <v>28</v>
      </c>
      <c r="M17" s="44">
        <v>32730000</v>
      </c>
      <c r="N17" s="36">
        <v>2272500</v>
      </c>
      <c r="O17" s="46">
        <f t="shared" si="0"/>
        <v>5064000</v>
      </c>
    </row>
    <row r="18" spans="1:15" ht="13.5" customHeight="1">
      <c r="A18" s="57"/>
      <c r="B18" s="67"/>
      <c r="C18" s="11">
        <v>455000</v>
      </c>
      <c r="D18" s="37">
        <v>2130504</v>
      </c>
      <c r="E18" s="18" t="s">
        <v>55</v>
      </c>
      <c r="F18" s="19" t="s">
        <v>54</v>
      </c>
      <c r="G18" s="47"/>
      <c r="H18" s="41" t="s">
        <v>121</v>
      </c>
      <c r="I18" s="41" t="s">
        <v>120</v>
      </c>
      <c r="J18" s="43" t="s">
        <v>122</v>
      </c>
      <c r="K18" s="43" t="s">
        <v>123</v>
      </c>
      <c r="L18" s="43" t="s">
        <v>28</v>
      </c>
      <c r="M18" s="44">
        <v>32730000</v>
      </c>
      <c r="N18" s="36">
        <v>455000</v>
      </c>
      <c r="O18" s="46">
        <f t="shared" si="0"/>
        <v>4609000</v>
      </c>
    </row>
    <row r="19" spans="1:15" ht="13.5" customHeight="1">
      <c r="A19" s="57"/>
      <c r="B19" s="67"/>
      <c r="C19" s="11">
        <v>472500</v>
      </c>
      <c r="D19" s="37">
        <v>2130504</v>
      </c>
      <c r="E19" s="18" t="s">
        <v>57</v>
      </c>
      <c r="F19" s="21" t="s">
        <v>56</v>
      </c>
      <c r="G19" s="47"/>
      <c r="H19" s="41" t="s">
        <v>121</v>
      </c>
      <c r="I19" s="41" t="s">
        <v>120</v>
      </c>
      <c r="J19" s="43" t="s">
        <v>122</v>
      </c>
      <c r="K19" s="43" t="s">
        <v>123</v>
      </c>
      <c r="L19" s="43" t="s">
        <v>28</v>
      </c>
      <c r="M19" s="44">
        <v>32730000</v>
      </c>
      <c r="N19" s="36">
        <v>472500</v>
      </c>
      <c r="O19" s="46">
        <f t="shared" si="0"/>
        <v>4136500</v>
      </c>
    </row>
    <row r="20" spans="1:15" ht="13.5" customHeight="1">
      <c r="A20" s="57"/>
      <c r="B20" s="67"/>
      <c r="C20" s="11">
        <v>350000</v>
      </c>
      <c r="D20" s="37">
        <v>2130504</v>
      </c>
      <c r="E20" s="18" t="s">
        <v>59</v>
      </c>
      <c r="F20" s="19" t="s">
        <v>58</v>
      </c>
      <c r="G20" s="47"/>
      <c r="H20" s="41" t="s">
        <v>121</v>
      </c>
      <c r="I20" s="41" t="s">
        <v>120</v>
      </c>
      <c r="J20" s="43" t="s">
        <v>122</v>
      </c>
      <c r="K20" s="43" t="s">
        <v>123</v>
      </c>
      <c r="L20" s="43" t="s">
        <v>28</v>
      </c>
      <c r="M20" s="44">
        <v>32730000</v>
      </c>
      <c r="N20" s="36">
        <v>350000</v>
      </c>
      <c r="O20" s="46">
        <f t="shared" si="0"/>
        <v>3786500</v>
      </c>
    </row>
    <row r="21" spans="1:15" ht="13.5" customHeight="1">
      <c r="A21" s="57"/>
      <c r="B21" s="67"/>
      <c r="C21" s="11">
        <v>164500</v>
      </c>
      <c r="D21" s="37">
        <v>2130504</v>
      </c>
      <c r="E21" s="18" t="s">
        <v>61</v>
      </c>
      <c r="F21" s="19" t="s">
        <v>60</v>
      </c>
      <c r="G21" s="47"/>
      <c r="H21" s="41" t="s">
        <v>121</v>
      </c>
      <c r="I21" s="41" t="s">
        <v>120</v>
      </c>
      <c r="J21" s="43" t="s">
        <v>122</v>
      </c>
      <c r="K21" s="43" t="s">
        <v>123</v>
      </c>
      <c r="L21" s="43" t="s">
        <v>28</v>
      </c>
      <c r="M21" s="44">
        <v>32730000</v>
      </c>
      <c r="N21" s="36">
        <v>164500</v>
      </c>
      <c r="O21" s="46">
        <f t="shared" si="0"/>
        <v>3622000</v>
      </c>
    </row>
    <row r="22" spans="1:15" ht="13.5" customHeight="1">
      <c r="A22" s="57"/>
      <c r="B22" s="67"/>
      <c r="C22" s="11">
        <v>350000</v>
      </c>
      <c r="D22" s="37">
        <v>2130504</v>
      </c>
      <c r="E22" s="18" t="s">
        <v>63</v>
      </c>
      <c r="F22" s="19" t="s">
        <v>62</v>
      </c>
      <c r="G22" s="47"/>
      <c r="H22" s="41" t="s">
        <v>121</v>
      </c>
      <c r="I22" s="41" t="s">
        <v>120</v>
      </c>
      <c r="J22" s="43" t="s">
        <v>122</v>
      </c>
      <c r="K22" s="43" t="s">
        <v>123</v>
      </c>
      <c r="L22" s="43" t="s">
        <v>28</v>
      </c>
      <c r="M22" s="44">
        <v>32730000</v>
      </c>
      <c r="N22" s="36">
        <v>350000</v>
      </c>
      <c r="O22" s="46">
        <f t="shared" si="0"/>
        <v>3272000</v>
      </c>
    </row>
    <row r="23" spans="1:15" ht="13.5" customHeight="1">
      <c r="A23" s="57"/>
      <c r="B23" s="67"/>
      <c r="C23" s="11">
        <v>96250</v>
      </c>
      <c r="D23" s="37">
        <v>2130504</v>
      </c>
      <c r="E23" s="18" t="s">
        <v>65</v>
      </c>
      <c r="F23" s="19" t="s">
        <v>64</v>
      </c>
      <c r="G23" s="47"/>
      <c r="H23" s="41" t="s">
        <v>121</v>
      </c>
      <c r="I23" s="41" t="s">
        <v>120</v>
      </c>
      <c r="J23" s="43" t="s">
        <v>122</v>
      </c>
      <c r="K23" s="43" t="s">
        <v>123</v>
      </c>
      <c r="L23" s="43" t="s">
        <v>28</v>
      </c>
      <c r="M23" s="44">
        <v>32730000</v>
      </c>
      <c r="N23" s="36">
        <v>96250</v>
      </c>
      <c r="O23" s="46">
        <f t="shared" si="0"/>
        <v>3175750</v>
      </c>
    </row>
    <row r="24" spans="1:15" ht="24">
      <c r="A24" s="57"/>
      <c r="B24" s="67"/>
      <c r="C24" s="11">
        <v>2135000</v>
      </c>
      <c r="D24" s="37">
        <v>2130504</v>
      </c>
      <c r="E24" s="18" t="s">
        <v>67</v>
      </c>
      <c r="F24" s="20" t="s">
        <v>66</v>
      </c>
      <c r="G24" s="47"/>
      <c r="H24" s="41" t="s">
        <v>121</v>
      </c>
      <c r="I24" s="41" t="s">
        <v>120</v>
      </c>
      <c r="J24" s="43" t="s">
        <v>122</v>
      </c>
      <c r="K24" s="43" t="s">
        <v>123</v>
      </c>
      <c r="L24" s="43" t="s">
        <v>28</v>
      </c>
      <c r="M24" s="44">
        <v>32730000</v>
      </c>
      <c r="N24" s="36">
        <v>2135000</v>
      </c>
      <c r="O24" s="46">
        <f t="shared" si="0"/>
        <v>1040750</v>
      </c>
    </row>
    <row r="25" spans="1:15" ht="24">
      <c r="A25" s="57"/>
      <c r="B25" s="67"/>
      <c r="C25" s="11">
        <v>662500</v>
      </c>
      <c r="D25" s="37">
        <v>2130504</v>
      </c>
      <c r="E25" s="18" t="s">
        <v>69</v>
      </c>
      <c r="F25" s="20" t="s">
        <v>68</v>
      </c>
      <c r="G25" s="47"/>
      <c r="H25" s="41" t="s">
        <v>121</v>
      </c>
      <c r="I25" s="41" t="s">
        <v>120</v>
      </c>
      <c r="J25" s="43" t="s">
        <v>122</v>
      </c>
      <c r="K25" s="43" t="s">
        <v>123</v>
      </c>
      <c r="L25" s="43" t="s">
        <v>28</v>
      </c>
      <c r="M25" s="44">
        <v>32730000</v>
      </c>
      <c r="N25" s="36">
        <v>662500</v>
      </c>
      <c r="O25" s="46">
        <f t="shared" si="0"/>
        <v>378250</v>
      </c>
    </row>
    <row r="26" spans="1:15" ht="13.5" customHeight="1">
      <c r="A26" s="57"/>
      <c r="B26" s="67"/>
      <c r="C26" s="66">
        <v>1190000</v>
      </c>
      <c r="D26" s="58">
        <v>2130504</v>
      </c>
      <c r="E26" s="71" t="s">
        <v>71</v>
      </c>
      <c r="F26" s="72" t="s">
        <v>70</v>
      </c>
      <c r="G26" s="70"/>
      <c r="H26" s="41" t="s">
        <v>121</v>
      </c>
      <c r="I26" s="41" t="s">
        <v>120</v>
      </c>
      <c r="J26" s="43" t="s">
        <v>122</v>
      </c>
      <c r="K26" s="43" t="s">
        <v>123</v>
      </c>
      <c r="L26" s="43" t="s">
        <v>28</v>
      </c>
      <c r="M26" s="44">
        <v>32730000</v>
      </c>
      <c r="N26" s="36">
        <v>378250</v>
      </c>
      <c r="O26" s="46">
        <f t="shared" si="0"/>
        <v>0</v>
      </c>
    </row>
    <row r="27" spans="1:15" ht="13.5" customHeight="1">
      <c r="A27" s="57"/>
      <c r="B27" s="67"/>
      <c r="C27" s="66"/>
      <c r="D27" s="60"/>
      <c r="E27" s="71"/>
      <c r="F27" s="72"/>
      <c r="G27" s="70"/>
      <c r="H27" s="41" t="s">
        <v>121</v>
      </c>
      <c r="I27" s="41" t="s">
        <v>120</v>
      </c>
      <c r="J27" s="43" t="s">
        <v>125</v>
      </c>
      <c r="K27" s="43" t="s">
        <v>123</v>
      </c>
      <c r="L27" s="43" t="s">
        <v>28</v>
      </c>
      <c r="M27" s="44">
        <v>4000000</v>
      </c>
      <c r="N27" s="36">
        <v>811750</v>
      </c>
      <c r="O27" s="46">
        <f>SUM(M27-N27)</f>
        <v>3188250</v>
      </c>
    </row>
    <row r="28" spans="1:15" ht="24">
      <c r="A28" s="57"/>
      <c r="B28" s="67"/>
      <c r="C28" s="11">
        <v>1032500</v>
      </c>
      <c r="D28" s="37">
        <v>2130504</v>
      </c>
      <c r="E28" s="18" t="s">
        <v>73</v>
      </c>
      <c r="F28" s="20" t="s">
        <v>72</v>
      </c>
      <c r="G28" s="47"/>
      <c r="H28" s="41" t="s">
        <v>121</v>
      </c>
      <c r="I28" s="41" t="s">
        <v>120</v>
      </c>
      <c r="J28" s="43" t="s">
        <v>125</v>
      </c>
      <c r="K28" s="43" t="s">
        <v>123</v>
      </c>
      <c r="L28" s="43" t="s">
        <v>28</v>
      </c>
      <c r="M28" s="44">
        <v>4000000</v>
      </c>
      <c r="N28" s="36">
        <v>1032500</v>
      </c>
      <c r="O28" s="46">
        <f>SUM(O27-N28)</f>
        <v>2155750</v>
      </c>
    </row>
    <row r="29" spans="1:15" ht="24">
      <c r="A29" s="57"/>
      <c r="B29" s="67"/>
      <c r="C29" s="11">
        <v>1855000</v>
      </c>
      <c r="D29" s="37">
        <v>2130504</v>
      </c>
      <c r="E29" s="18" t="s">
        <v>75</v>
      </c>
      <c r="F29" s="20" t="s">
        <v>74</v>
      </c>
      <c r="G29" s="47"/>
      <c r="H29" s="41" t="s">
        <v>121</v>
      </c>
      <c r="I29" s="41" t="s">
        <v>120</v>
      </c>
      <c r="J29" s="43" t="s">
        <v>125</v>
      </c>
      <c r="K29" s="43" t="s">
        <v>123</v>
      </c>
      <c r="L29" s="43" t="s">
        <v>28</v>
      </c>
      <c r="M29" s="44">
        <v>4000000</v>
      </c>
      <c r="N29" s="36">
        <v>1855000</v>
      </c>
      <c r="O29" s="46">
        <f>SUM(O28-N29)</f>
        <v>300750</v>
      </c>
    </row>
    <row r="30" spans="1:15" ht="13.5" customHeight="1">
      <c r="A30" s="57"/>
      <c r="B30" s="67"/>
      <c r="C30" s="66">
        <v>1164800</v>
      </c>
      <c r="D30" s="58">
        <v>2130504</v>
      </c>
      <c r="E30" s="68" t="s">
        <v>77</v>
      </c>
      <c r="F30" s="69" t="s">
        <v>76</v>
      </c>
      <c r="G30" s="70"/>
      <c r="H30" s="41" t="s">
        <v>121</v>
      </c>
      <c r="I30" s="41" t="s">
        <v>120</v>
      </c>
      <c r="J30" s="43" t="s">
        <v>125</v>
      </c>
      <c r="K30" s="43" t="s">
        <v>123</v>
      </c>
      <c r="L30" s="43" t="s">
        <v>28</v>
      </c>
      <c r="M30" s="44">
        <v>4000000</v>
      </c>
      <c r="N30" s="36">
        <v>300750</v>
      </c>
      <c r="O30" s="46">
        <f>SUM(O29-N30)</f>
        <v>0</v>
      </c>
    </row>
    <row r="31" spans="1:15" ht="24">
      <c r="A31" s="57"/>
      <c r="B31" s="67"/>
      <c r="C31" s="66"/>
      <c r="D31" s="60"/>
      <c r="E31" s="68"/>
      <c r="F31" s="69"/>
      <c r="G31" s="70"/>
      <c r="H31" s="41" t="s">
        <v>121</v>
      </c>
      <c r="I31" s="41" t="s">
        <v>126</v>
      </c>
      <c r="J31" s="43" t="s">
        <v>125</v>
      </c>
      <c r="K31" s="43" t="s">
        <v>127</v>
      </c>
      <c r="L31" s="43" t="s">
        <v>28</v>
      </c>
      <c r="M31" s="44">
        <v>950000</v>
      </c>
      <c r="N31" s="36">
        <v>864050</v>
      </c>
      <c r="O31" s="46">
        <f t="shared" ref="O31:O38" si="1">SUM(M31-N31)</f>
        <v>85950</v>
      </c>
    </row>
    <row r="32" spans="1:15" ht="24">
      <c r="A32" s="57"/>
      <c r="B32" s="67"/>
      <c r="C32" s="66">
        <v>161000</v>
      </c>
      <c r="D32" s="58">
        <v>2130504</v>
      </c>
      <c r="E32" s="68" t="s">
        <v>79</v>
      </c>
      <c r="F32" s="69" t="s">
        <v>78</v>
      </c>
      <c r="G32" s="70"/>
      <c r="H32" s="41" t="s">
        <v>121</v>
      </c>
      <c r="I32" s="41" t="s">
        <v>126</v>
      </c>
      <c r="J32" s="43" t="s">
        <v>125</v>
      </c>
      <c r="K32" s="43" t="s">
        <v>127</v>
      </c>
      <c r="L32" s="43" t="s">
        <v>28</v>
      </c>
      <c r="M32" s="44">
        <v>950000</v>
      </c>
      <c r="N32" s="36">
        <v>85950</v>
      </c>
      <c r="O32" s="46">
        <f>SUM(O31-N32)</f>
        <v>0</v>
      </c>
    </row>
    <row r="33" spans="1:15" ht="13.5" customHeight="1">
      <c r="A33" s="57"/>
      <c r="B33" s="67"/>
      <c r="C33" s="66"/>
      <c r="D33" s="60"/>
      <c r="E33" s="68"/>
      <c r="F33" s="69"/>
      <c r="G33" s="70"/>
      <c r="H33" s="41" t="s">
        <v>130</v>
      </c>
      <c r="I33" s="41" t="s">
        <v>128</v>
      </c>
      <c r="J33" s="43" t="s">
        <v>122</v>
      </c>
      <c r="K33" s="43" t="s">
        <v>129</v>
      </c>
      <c r="L33" s="43" t="s">
        <v>28</v>
      </c>
      <c r="M33" s="44">
        <v>200000</v>
      </c>
      <c r="N33" s="36">
        <v>75050</v>
      </c>
      <c r="O33" s="46">
        <f t="shared" si="1"/>
        <v>124950</v>
      </c>
    </row>
    <row r="34" spans="1:15" ht="24">
      <c r="A34" s="57"/>
      <c r="B34" s="67"/>
      <c r="C34" s="66">
        <v>1862000</v>
      </c>
      <c r="D34" s="58">
        <v>2130504</v>
      </c>
      <c r="E34" s="68" t="s">
        <v>81</v>
      </c>
      <c r="F34" s="69" t="s">
        <v>80</v>
      </c>
      <c r="G34" s="70"/>
      <c r="H34" s="41" t="s">
        <v>130</v>
      </c>
      <c r="I34" s="41" t="s">
        <v>128</v>
      </c>
      <c r="J34" s="43" t="s">
        <v>122</v>
      </c>
      <c r="K34" s="43" t="s">
        <v>129</v>
      </c>
      <c r="L34" s="43" t="s">
        <v>28</v>
      </c>
      <c r="M34" s="44">
        <v>200000</v>
      </c>
      <c r="N34" s="36">
        <v>124950</v>
      </c>
      <c r="O34" s="46">
        <f>SUM(O33-N34)</f>
        <v>0</v>
      </c>
    </row>
    <row r="35" spans="1:15" ht="24">
      <c r="A35" s="57"/>
      <c r="B35" s="67"/>
      <c r="C35" s="66"/>
      <c r="D35" s="59"/>
      <c r="E35" s="68"/>
      <c r="F35" s="69"/>
      <c r="G35" s="70"/>
      <c r="H35" s="41" t="s">
        <v>130</v>
      </c>
      <c r="I35" s="41" t="s">
        <v>128</v>
      </c>
      <c r="J35" s="43" t="s">
        <v>125</v>
      </c>
      <c r="K35" s="43" t="s">
        <v>129</v>
      </c>
      <c r="L35" s="43" t="s">
        <v>28</v>
      </c>
      <c r="M35" s="44">
        <v>100000</v>
      </c>
      <c r="N35" s="36">
        <v>100000</v>
      </c>
      <c r="O35" s="46">
        <f t="shared" si="1"/>
        <v>0</v>
      </c>
    </row>
    <row r="36" spans="1:15" ht="24">
      <c r="A36" s="57"/>
      <c r="B36" s="67"/>
      <c r="C36" s="66"/>
      <c r="D36" s="60"/>
      <c r="E36" s="68"/>
      <c r="F36" s="69"/>
      <c r="G36" s="70"/>
      <c r="H36" s="42" t="s">
        <v>131</v>
      </c>
      <c r="I36" s="42" t="s">
        <v>18</v>
      </c>
      <c r="J36" s="43" t="s">
        <v>133</v>
      </c>
      <c r="K36" s="42" t="s">
        <v>17</v>
      </c>
      <c r="L36" s="42" t="s">
        <v>132</v>
      </c>
      <c r="M36" s="44">
        <v>2860000</v>
      </c>
      <c r="N36" s="36">
        <v>1637050</v>
      </c>
      <c r="O36" s="46">
        <v>151950</v>
      </c>
    </row>
    <row r="37" spans="1:15" ht="27" customHeight="1">
      <c r="A37" s="57"/>
      <c r="B37" s="67"/>
      <c r="C37" s="66">
        <v>222250</v>
      </c>
      <c r="D37" s="58">
        <v>2130504</v>
      </c>
      <c r="E37" s="68" t="s">
        <v>83</v>
      </c>
      <c r="F37" s="69" t="s">
        <v>82</v>
      </c>
      <c r="G37" s="70"/>
      <c r="H37" s="42" t="s">
        <v>131</v>
      </c>
      <c r="I37" s="42" t="s">
        <v>18</v>
      </c>
      <c r="J37" s="43" t="s">
        <v>133</v>
      </c>
      <c r="K37" s="42" t="s">
        <v>17</v>
      </c>
      <c r="L37" s="42" t="s">
        <v>132</v>
      </c>
      <c r="M37" s="44">
        <v>2860000</v>
      </c>
      <c r="N37" s="36">
        <v>151950</v>
      </c>
      <c r="O37" s="46">
        <f>SUM(O36-N37)</f>
        <v>0</v>
      </c>
    </row>
    <row r="38" spans="1:15" ht="27" customHeight="1">
      <c r="A38" s="57"/>
      <c r="B38" s="67"/>
      <c r="C38" s="66"/>
      <c r="D38" s="60"/>
      <c r="E38" s="68"/>
      <c r="F38" s="69"/>
      <c r="G38" s="70"/>
      <c r="H38" s="42" t="s">
        <v>131</v>
      </c>
      <c r="I38" s="42" t="s">
        <v>18</v>
      </c>
      <c r="J38" s="43" t="s">
        <v>134</v>
      </c>
      <c r="K38" s="42" t="s">
        <v>17</v>
      </c>
      <c r="L38" s="42" t="s">
        <v>132</v>
      </c>
      <c r="M38" s="46">
        <v>20000000</v>
      </c>
      <c r="N38" s="36">
        <v>70300</v>
      </c>
      <c r="O38" s="46">
        <f t="shared" si="1"/>
        <v>19929700</v>
      </c>
    </row>
    <row r="39" spans="1:15" s="79" customFormat="1" ht="18.75" customHeight="1">
      <c r="A39" s="73" t="s">
        <v>142</v>
      </c>
      <c r="B39" s="73"/>
      <c r="C39" s="10">
        <f>SUM(C40:C47)</f>
        <v>1305000</v>
      </c>
      <c r="D39" s="26"/>
      <c r="E39" s="16"/>
      <c r="F39" s="17">
        <v>8</v>
      </c>
      <c r="G39" s="74"/>
      <c r="H39" s="75" t="s">
        <v>138</v>
      </c>
      <c r="I39" s="76"/>
      <c r="J39" s="76"/>
      <c r="K39" s="76"/>
      <c r="L39" s="76"/>
      <c r="M39" s="77"/>
      <c r="N39" s="78">
        <v>1305000</v>
      </c>
      <c r="O39" s="74"/>
    </row>
    <row r="40" spans="1:15" ht="28.5" customHeight="1">
      <c r="A40" s="56" t="s">
        <v>25</v>
      </c>
      <c r="B40" s="67" t="s">
        <v>20</v>
      </c>
      <c r="C40" s="11">
        <v>100000</v>
      </c>
      <c r="D40" s="37">
        <v>2130506</v>
      </c>
      <c r="E40" s="18" t="s">
        <v>85</v>
      </c>
      <c r="F40" s="20" t="s">
        <v>84</v>
      </c>
      <c r="G40" s="47"/>
      <c r="H40" s="42" t="s">
        <v>131</v>
      </c>
      <c r="I40" s="42" t="s">
        <v>18</v>
      </c>
      <c r="J40" s="43" t="s">
        <v>134</v>
      </c>
      <c r="K40" s="42" t="s">
        <v>17</v>
      </c>
      <c r="L40" s="42" t="s">
        <v>132</v>
      </c>
      <c r="M40" s="46">
        <v>20000000</v>
      </c>
      <c r="N40" s="36">
        <v>100000</v>
      </c>
      <c r="O40" s="46">
        <f>SUM(O38-N40)</f>
        <v>19829700</v>
      </c>
    </row>
    <row r="41" spans="1:15" ht="28.5" customHeight="1">
      <c r="A41" s="56"/>
      <c r="B41" s="67"/>
      <c r="C41" s="11">
        <v>120000</v>
      </c>
      <c r="D41" s="37">
        <v>2130506</v>
      </c>
      <c r="E41" s="18" t="s">
        <v>37</v>
      </c>
      <c r="F41" s="22" t="s">
        <v>86</v>
      </c>
      <c r="G41" s="47"/>
      <c r="H41" s="42" t="s">
        <v>131</v>
      </c>
      <c r="I41" s="42" t="s">
        <v>18</v>
      </c>
      <c r="J41" s="43" t="s">
        <v>134</v>
      </c>
      <c r="K41" s="42" t="s">
        <v>17</v>
      </c>
      <c r="L41" s="42" t="s">
        <v>132</v>
      </c>
      <c r="M41" s="46">
        <v>20000000</v>
      </c>
      <c r="N41" s="36">
        <v>120000</v>
      </c>
      <c r="O41" s="46">
        <f>SUM(O40-N41)</f>
        <v>19709700</v>
      </c>
    </row>
    <row r="42" spans="1:15" ht="28.5" customHeight="1">
      <c r="A42" s="56"/>
      <c r="B42" s="67"/>
      <c r="C42" s="11">
        <v>100000</v>
      </c>
      <c r="D42" s="37">
        <v>2130506</v>
      </c>
      <c r="E42" s="18" t="s">
        <v>45</v>
      </c>
      <c r="F42" s="23" t="s">
        <v>87</v>
      </c>
      <c r="G42" s="47"/>
      <c r="H42" s="42" t="s">
        <v>131</v>
      </c>
      <c r="I42" s="42" t="s">
        <v>18</v>
      </c>
      <c r="J42" s="43" t="s">
        <v>134</v>
      </c>
      <c r="K42" s="42" t="s">
        <v>17</v>
      </c>
      <c r="L42" s="42" t="s">
        <v>132</v>
      </c>
      <c r="M42" s="46">
        <v>20000000</v>
      </c>
      <c r="N42" s="36">
        <v>100000</v>
      </c>
      <c r="O42" s="46">
        <f t="shared" ref="O42:O47" si="2">SUM(O41-N42)</f>
        <v>19609700</v>
      </c>
    </row>
    <row r="43" spans="1:15" ht="28.5" customHeight="1">
      <c r="A43" s="56"/>
      <c r="B43" s="67"/>
      <c r="C43" s="9">
        <v>100000</v>
      </c>
      <c r="D43" s="37">
        <v>2130506</v>
      </c>
      <c r="E43" s="24" t="s">
        <v>59</v>
      </c>
      <c r="F43" s="20" t="s">
        <v>88</v>
      </c>
      <c r="G43" s="47"/>
      <c r="H43" s="42" t="s">
        <v>131</v>
      </c>
      <c r="I43" s="42" t="s">
        <v>18</v>
      </c>
      <c r="J43" s="43" t="s">
        <v>134</v>
      </c>
      <c r="K43" s="42" t="s">
        <v>17</v>
      </c>
      <c r="L43" s="42" t="s">
        <v>132</v>
      </c>
      <c r="M43" s="46">
        <v>20000000</v>
      </c>
      <c r="N43" s="9">
        <v>100000</v>
      </c>
      <c r="O43" s="46">
        <f t="shared" si="2"/>
        <v>19509700</v>
      </c>
    </row>
    <row r="44" spans="1:15" ht="28.5" customHeight="1">
      <c r="A44" s="56"/>
      <c r="B44" s="67"/>
      <c r="C44" s="9">
        <v>100000</v>
      </c>
      <c r="D44" s="37">
        <v>2130506</v>
      </c>
      <c r="E44" s="24" t="s">
        <v>90</v>
      </c>
      <c r="F44" s="20" t="s">
        <v>89</v>
      </c>
      <c r="G44" s="47"/>
      <c r="H44" s="42" t="s">
        <v>131</v>
      </c>
      <c r="I44" s="42" t="s">
        <v>18</v>
      </c>
      <c r="J44" s="43" t="s">
        <v>134</v>
      </c>
      <c r="K44" s="42" t="s">
        <v>17</v>
      </c>
      <c r="L44" s="42" t="s">
        <v>132</v>
      </c>
      <c r="M44" s="46">
        <v>20000000</v>
      </c>
      <c r="N44" s="9">
        <v>100000</v>
      </c>
      <c r="O44" s="46">
        <f t="shared" si="2"/>
        <v>19409700</v>
      </c>
    </row>
    <row r="45" spans="1:15" ht="28.5" customHeight="1">
      <c r="A45" s="56"/>
      <c r="B45" s="67"/>
      <c r="C45" s="9">
        <v>105000</v>
      </c>
      <c r="D45" s="37">
        <v>2130506</v>
      </c>
      <c r="E45" s="24" t="s">
        <v>65</v>
      </c>
      <c r="F45" s="20" t="s">
        <v>91</v>
      </c>
      <c r="G45" s="47"/>
      <c r="H45" s="42" t="s">
        <v>131</v>
      </c>
      <c r="I45" s="42" t="s">
        <v>18</v>
      </c>
      <c r="J45" s="43" t="s">
        <v>134</v>
      </c>
      <c r="K45" s="42" t="s">
        <v>17</v>
      </c>
      <c r="L45" s="42" t="s">
        <v>132</v>
      </c>
      <c r="M45" s="46">
        <v>20000000</v>
      </c>
      <c r="N45" s="9">
        <v>105000</v>
      </c>
      <c r="O45" s="46">
        <f t="shared" si="2"/>
        <v>19304700</v>
      </c>
    </row>
    <row r="46" spans="1:15" ht="28.5" customHeight="1">
      <c r="A46" s="56"/>
      <c r="B46" s="67"/>
      <c r="C46" s="9">
        <v>480000</v>
      </c>
      <c r="D46" s="37">
        <v>2130506</v>
      </c>
      <c r="E46" s="24" t="s">
        <v>67</v>
      </c>
      <c r="F46" s="25" t="s">
        <v>92</v>
      </c>
      <c r="G46" s="47"/>
      <c r="H46" s="42" t="s">
        <v>131</v>
      </c>
      <c r="I46" s="42" t="s">
        <v>18</v>
      </c>
      <c r="J46" s="43" t="s">
        <v>134</v>
      </c>
      <c r="K46" s="42" t="s">
        <v>17</v>
      </c>
      <c r="L46" s="42" t="s">
        <v>132</v>
      </c>
      <c r="M46" s="46">
        <v>20000000</v>
      </c>
      <c r="N46" s="9">
        <v>480000</v>
      </c>
      <c r="O46" s="46">
        <f t="shared" si="2"/>
        <v>18824700</v>
      </c>
    </row>
    <row r="47" spans="1:15" ht="28.5" customHeight="1">
      <c r="A47" s="56"/>
      <c r="B47" s="67"/>
      <c r="C47" s="11">
        <v>200000</v>
      </c>
      <c r="D47" s="37">
        <v>2130506</v>
      </c>
      <c r="E47" s="18" t="s">
        <v>94</v>
      </c>
      <c r="F47" s="20" t="s">
        <v>93</v>
      </c>
      <c r="G47" s="47"/>
      <c r="H47" s="42" t="s">
        <v>131</v>
      </c>
      <c r="I47" s="42" t="s">
        <v>18</v>
      </c>
      <c r="J47" s="43" t="s">
        <v>134</v>
      </c>
      <c r="K47" s="42" t="s">
        <v>17</v>
      </c>
      <c r="L47" s="42" t="s">
        <v>132</v>
      </c>
      <c r="M47" s="46">
        <v>20000000</v>
      </c>
      <c r="N47" s="36">
        <v>200000</v>
      </c>
      <c r="O47" s="46">
        <f t="shared" si="2"/>
        <v>18624700</v>
      </c>
    </row>
    <row r="48" spans="1:15" s="79" customFormat="1" ht="13.5" customHeight="1">
      <c r="A48" s="73" t="s">
        <v>143</v>
      </c>
      <c r="B48" s="73"/>
      <c r="C48" s="10">
        <f>SUM(C49:C62)</f>
        <v>4845660</v>
      </c>
      <c r="D48" s="26"/>
      <c r="E48" s="26"/>
      <c r="F48" s="27">
        <v>14</v>
      </c>
      <c r="G48" s="74"/>
      <c r="H48" s="75" t="s">
        <v>139</v>
      </c>
      <c r="I48" s="76"/>
      <c r="J48" s="76"/>
      <c r="K48" s="76"/>
      <c r="L48" s="76"/>
      <c r="M48" s="77"/>
      <c r="N48" s="78">
        <v>4845660</v>
      </c>
      <c r="O48" s="74"/>
    </row>
    <row r="49" spans="1:15" ht="36">
      <c r="A49" s="56" t="s">
        <v>26</v>
      </c>
      <c r="B49" s="67" t="s">
        <v>21</v>
      </c>
      <c r="C49" s="11">
        <v>473250</v>
      </c>
      <c r="D49" s="37">
        <v>2130506</v>
      </c>
      <c r="E49" s="18" t="s">
        <v>96</v>
      </c>
      <c r="F49" s="28" t="s">
        <v>95</v>
      </c>
      <c r="G49" s="47"/>
      <c r="H49" s="42" t="s">
        <v>131</v>
      </c>
      <c r="I49" s="42" t="s">
        <v>18</v>
      </c>
      <c r="J49" s="43" t="s">
        <v>134</v>
      </c>
      <c r="K49" s="42" t="s">
        <v>17</v>
      </c>
      <c r="L49" s="42" t="s">
        <v>132</v>
      </c>
      <c r="M49" s="46">
        <v>20000000</v>
      </c>
      <c r="N49" s="36">
        <v>473250</v>
      </c>
      <c r="O49" s="46">
        <f>SUM(O47-N49)</f>
        <v>18151450</v>
      </c>
    </row>
    <row r="50" spans="1:15" ht="24">
      <c r="A50" s="56"/>
      <c r="B50" s="67"/>
      <c r="C50" s="32">
        <v>147250</v>
      </c>
      <c r="D50" s="37">
        <v>2130506</v>
      </c>
      <c r="E50" s="34" t="s">
        <v>98</v>
      </c>
      <c r="F50" s="29" t="s">
        <v>97</v>
      </c>
      <c r="G50" s="47"/>
      <c r="H50" s="42" t="s">
        <v>131</v>
      </c>
      <c r="I50" s="42" t="s">
        <v>18</v>
      </c>
      <c r="J50" s="43" t="s">
        <v>134</v>
      </c>
      <c r="K50" s="42" t="s">
        <v>17</v>
      </c>
      <c r="L50" s="42" t="s">
        <v>132</v>
      </c>
      <c r="M50" s="46">
        <v>20000000</v>
      </c>
      <c r="N50" s="32">
        <v>147250</v>
      </c>
      <c r="O50" s="46">
        <f t="shared" ref="O50:O62" si="3">SUM(O49-N50)</f>
        <v>18004200</v>
      </c>
    </row>
    <row r="51" spans="1:15" ht="24">
      <c r="A51" s="56"/>
      <c r="B51" s="67"/>
      <c r="C51" s="11">
        <v>617750</v>
      </c>
      <c r="D51" s="37">
        <v>2130506</v>
      </c>
      <c r="E51" s="18" t="s">
        <v>100</v>
      </c>
      <c r="F51" s="28" t="s">
        <v>99</v>
      </c>
      <c r="G51" s="47"/>
      <c r="H51" s="42" t="s">
        <v>131</v>
      </c>
      <c r="I51" s="42" t="s">
        <v>18</v>
      </c>
      <c r="J51" s="43" t="s">
        <v>134</v>
      </c>
      <c r="K51" s="42" t="s">
        <v>17</v>
      </c>
      <c r="L51" s="42" t="s">
        <v>132</v>
      </c>
      <c r="M51" s="46">
        <v>20000000</v>
      </c>
      <c r="N51" s="36">
        <v>617750</v>
      </c>
      <c r="O51" s="46">
        <f t="shared" si="3"/>
        <v>17386450</v>
      </c>
    </row>
    <row r="52" spans="1:15" ht="24">
      <c r="A52" s="56"/>
      <c r="B52" s="67"/>
      <c r="C52" s="11">
        <v>688700</v>
      </c>
      <c r="D52" s="37">
        <v>2130506</v>
      </c>
      <c r="E52" s="18" t="s">
        <v>59</v>
      </c>
      <c r="F52" s="28" t="s">
        <v>101</v>
      </c>
      <c r="G52" s="47"/>
      <c r="H52" s="42" t="s">
        <v>131</v>
      </c>
      <c r="I52" s="42" t="s">
        <v>18</v>
      </c>
      <c r="J52" s="43" t="s">
        <v>134</v>
      </c>
      <c r="K52" s="42" t="s">
        <v>17</v>
      </c>
      <c r="L52" s="42" t="s">
        <v>132</v>
      </c>
      <c r="M52" s="46">
        <v>20000000</v>
      </c>
      <c r="N52" s="36">
        <v>688700</v>
      </c>
      <c r="O52" s="46">
        <f t="shared" si="3"/>
        <v>16697750</v>
      </c>
    </row>
    <row r="53" spans="1:15" ht="24">
      <c r="A53" s="56"/>
      <c r="B53" s="67"/>
      <c r="C53" s="11">
        <v>30000</v>
      </c>
      <c r="D53" s="37">
        <v>2130506</v>
      </c>
      <c r="E53" s="18" t="s">
        <v>57</v>
      </c>
      <c r="F53" s="28" t="s">
        <v>102</v>
      </c>
      <c r="G53" s="47"/>
      <c r="H53" s="42" t="s">
        <v>131</v>
      </c>
      <c r="I53" s="42" t="s">
        <v>18</v>
      </c>
      <c r="J53" s="43" t="s">
        <v>134</v>
      </c>
      <c r="K53" s="42" t="s">
        <v>17</v>
      </c>
      <c r="L53" s="42" t="s">
        <v>132</v>
      </c>
      <c r="M53" s="46">
        <v>20000000</v>
      </c>
      <c r="N53" s="36">
        <v>30000</v>
      </c>
      <c r="O53" s="46">
        <f t="shared" si="3"/>
        <v>16667750</v>
      </c>
    </row>
    <row r="54" spans="1:15" ht="24">
      <c r="A54" s="56"/>
      <c r="B54" s="67"/>
      <c r="C54" s="11">
        <v>152700</v>
      </c>
      <c r="D54" s="37">
        <v>2130506</v>
      </c>
      <c r="E54" s="18" t="s">
        <v>61</v>
      </c>
      <c r="F54" s="28" t="s">
        <v>103</v>
      </c>
      <c r="G54" s="47"/>
      <c r="H54" s="42" t="s">
        <v>131</v>
      </c>
      <c r="I54" s="42" t="s">
        <v>18</v>
      </c>
      <c r="J54" s="43" t="s">
        <v>134</v>
      </c>
      <c r="K54" s="42" t="s">
        <v>17</v>
      </c>
      <c r="L54" s="42" t="s">
        <v>132</v>
      </c>
      <c r="M54" s="46">
        <v>20000000</v>
      </c>
      <c r="N54" s="36">
        <v>152700</v>
      </c>
      <c r="O54" s="46">
        <f t="shared" si="3"/>
        <v>16515050</v>
      </c>
    </row>
    <row r="55" spans="1:15" ht="24">
      <c r="A55" s="56"/>
      <c r="B55" s="67"/>
      <c r="C55" s="11">
        <v>50000</v>
      </c>
      <c r="D55" s="37">
        <v>2130506</v>
      </c>
      <c r="E55" s="18" t="s">
        <v>105</v>
      </c>
      <c r="F55" s="30" t="s">
        <v>104</v>
      </c>
      <c r="G55" s="47"/>
      <c r="H55" s="42" t="s">
        <v>131</v>
      </c>
      <c r="I55" s="42" t="s">
        <v>18</v>
      </c>
      <c r="J55" s="43" t="s">
        <v>134</v>
      </c>
      <c r="K55" s="42" t="s">
        <v>17</v>
      </c>
      <c r="L55" s="42" t="s">
        <v>132</v>
      </c>
      <c r="M55" s="46">
        <v>20000000</v>
      </c>
      <c r="N55" s="36">
        <v>50000</v>
      </c>
      <c r="O55" s="46">
        <f t="shared" si="3"/>
        <v>16465050</v>
      </c>
    </row>
    <row r="56" spans="1:15" ht="24">
      <c r="A56" s="56"/>
      <c r="B56" s="67"/>
      <c r="C56" s="11">
        <v>650000</v>
      </c>
      <c r="D56" s="37">
        <v>2130506</v>
      </c>
      <c r="E56" s="18" t="s">
        <v>77</v>
      </c>
      <c r="F56" s="29" t="s">
        <v>106</v>
      </c>
      <c r="G56" s="47"/>
      <c r="H56" s="42" t="s">
        <v>131</v>
      </c>
      <c r="I56" s="42" t="s">
        <v>18</v>
      </c>
      <c r="J56" s="43" t="s">
        <v>134</v>
      </c>
      <c r="K56" s="42" t="s">
        <v>17</v>
      </c>
      <c r="L56" s="42" t="s">
        <v>132</v>
      </c>
      <c r="M56" s="46">
        <v>20000000</v>
      </c>
      <c r="N56" s="36">
        <v>650000</v>
      </c>
      <c r="O56" s="46">
        <f t="shared" si="3"/>
        <v>15815050</v>
      </c>
    </row>
    <row r="57" spans="1:15" ht="24">
      <c r="A57" s="56"/>
      <c r="B57" s="67"/>
      <c r="C57" s="11">
        <v>450000</v>
      </c>
      <c r="D57" s="37">
        <v>2130506</v>
      </c>
      <c r="E57" s="18" t="s">
        <v>108</v>
      </c>
      <c r="F57" s="29" t="s">
        <v>107</v>
      </c>
      <c r="G57" s="47"/>
      <c r="H57" s="42" t="s">
        <v>131</v>
      </c>
      <c r="I57" s="42" t="s">
        <v>18</v>
      </c>
      <c r="J57" s="43" t="s">
        <v>134</v>
      </c>
      <c r="K57" s="42" t="s">
        <v>17</v>
      </c>
      <c r="L57" s="42" t="s">
        <v>132</v>
      </c>
      <c r="M57" s="46">
        <v>20000000</v>
      </c>
      <c r="N57" s="36">
        <v>450000</v>
      </c>
      <c r="O57" s="46">
        <f t="shared" si="3"/>
        <v>15365050</v>
      </c>
    </row>
    <row r="58" spans="1:15" ht="24">
      <c r="A58" s="56"/>
      <c r="B58" s="67"/>
      <c r="C58" s="11">
        <v>500000</v>
      </c>
      <c r="D58" s="37">
        <v>2130506</v>
      </c>
      <c r="E58" s="18" t="s">
        <v>110</v>
      </c>
      <c r="F58" s="28" t="s">
        <v>109</v>
      </c>
      <c r="G58" s="47"/>
      <c r="H58" s="42" t="s">
        <v>131</v>
      </c>
      <c r="I58" s="42" t="s">
        <v>18</v>
      </c>
      <c r="J58" s="43" t="s">
        <v>134</v>
      </c>
      <c r="K58" s="42" t="s">
        <v>17</v>
      </c>
      <c r="L58" s="42" t="s">
        <v>132</v>
      </c>
      <c r="M58" s="46">
        <v>20000000</v>
      </c>
      <c r="N58" s="36">
        <v>500000</v>
      </c>
      <c r="O58" s="46">
        <f t="shared" si="3"/>
        <v>14865050</v>
      </c>
    </row>
    <row r="59" spans="1:15" ht="24">
      <c r="A59" s="56"/>
      <c r="B59" s="67"/>
      <c r="C59" s="11">
        <v>601700</v>
      </c>
      <c r="D59" s="37">
        <v>2130506</v>
      </c>
      <c r="E59" s="18" t="s">
        <v>90</v>
      </c>
      <c r="F59" s="28" t="s">
        <v>111</v>
      </c>
      <c r="G59" s="47"/>
      <c r="H59" s="42" t="s">
        <v>131</v>
      </c>
      <c r="I59" s="42" t="s">
        <v>18</v>
      </c>
      <c r="J59" s="43" t="s">
        <v>134</v>
      </c>
      <c r="K59" s="42" t="s">
        <v>17</v>
      </c>
      <c r="L59" s="42" t="s">
        <v>132</v>
      </c>
      <c r="M59" s="46">
        <v>20000000</v>
      </c>
      <c r="N59" s="36">
        <v>601700</v>
      </c>
      <c r="O59" s="46">
        <f t="shared" si="3"/>
        <v>14263350</v>
      </c>
    </row>
    <row r="60" spans="1:15" ht="24">
      <c r="A60" s="56"/>
      <c r="B60" s="67"/>
      <c r="C60" s="11">
        <v>133800</v>
      </c>
      <c r="D60" s="37">
        <v>2130506</v>
      </c>
      <c r="E60" s="18" t="s">
        <v>69</v>
      </c>
      <c r="F60" s="28" t="s">
        <v>112</v>
      </c>
      <c r="G60" s="47"/>
      <c r="H60" s="42" t="s">
        <v>131</v>
      </c>
      <c r="I60" s="42" t="s">
        <v>18</v>
      </c>
      <c r="J60" s="43" t="s">
        <v>134</v>
      </c>
      <c r="K60" s="42" t="s">
        <v>17</v>
      </c>
      <c r="L60" s="42" t="s">
        <v>132</v>
      </c>
      <c r="M60" s="46">
        <v>20000000</v>
      </c>
      <c r="N60" s="36">
        <v>133800</v>
      </c>
      <c r="O60" s="46">
        <f t="shared" si="3"/>
        <v>14129550</v>
      </c>
    </row>
    <row r="61" spans="1:15" ht="36">
      <c r="A61" s="56"/>
      <c r="B61" s="67"/>
      <c r="C61" s="11">
        <v>100510</v>
      </c>
      <c r="D61" s="37">
        <v>2130506</v>
      </c>
      <c r="E61" s="18" t="s">
        <v>114</v>
      </c>
      <c r="F61" s="28" t="s">
        <v>113</v>
      </c>
      <c r="G61" s="47"/>
      <c r="H61" s="42" t="s">
        <v>131</v>
      </c>
      <c r="I61" s="42" t="s">
        <v>18</v>
      </c>
      <c r="J61" s="43" t="s">
        <v>134</v>
      </c>
      <c r="K61" s="42" t="s">
        <v>17</v>
      </c>
      <c r="L61" s="42" t="s">
        <v>132</v>
      </c>
      <c r="M61" s="46">
        <v>20000000</v>
      </c>
      <c r="N61" s="36">
        <v>100510</v>
      </c>
      <c r="O61" s="46">
        <f t="shared" si="3"/>
        <v>14029040</v>
      </c>
    </row>
    <row r="62" spans="1:15" ht="24">
      <c r="A62" s="56"/>
      <c r="B62" s="67"/>
      <c r="C62" s="11">
        <v>250000</v>
      </c>
      <c r="D62" s="37">
        <v>2130506</v>
      </c>
      <c r="E62" s="18" t="s">
        <v>45</v>
      </c>
      <c r="F62" s="28" t="s">
        <v>115</v>
      </c>
      <c r="G62" s="47"/>
      <c r="H62" s="42" t="s">
        <v>131</v>
      </c>
      <c r="I62" s="42" t="s">
        <v>18</v>
      </c>
      <c r="J62" s="43" t="s">
        <v>134</v>
      </c>
      <c r="K62" s="42" t="s">
        <v>17</v>
      </c>
      <c r="L62" s="42" t="s">
        <v>132</v>
      </c>
      <c r="M62" s="46">
        <v>20000000</v>
      </c>
      <c r="N62" s="36">
        <v>250000</v>
      </c>
      <c r="O62" s="46">
        <f t="shared" si="3"/>
        <v>13779040</v>
      </c>
    </row>
    <row r="63" spans="1:15" s="79" customFormat="1" ht="13.5" customHeight="1">
      <c r="A63" s="73" t="s">
        <v>27</v>
      </c>
      <c r="B63" s="73"/>
      <c r="C63" s="10">
        <f>SUM(C64:C65)</f>
        <v>6634100</v>
      </c>
      <c r="D63" s="26"/>
      <c r="E63" s="26"/>
      <c r="F63" s="31">
        <v>2</v>
      </c>
      <c r="G63" s="74"/>
      <c r="H63" s="75" t="s">
        <v>140</v>
      </c>
      <c r="I63" s="76"/>
      <c r="J63" s="76"/>
      <c r="K63" s="76"/>
      <c r="L63" s="76"/>
      <c r="M63" s="77"/>
      <c r="N63" s="10">
        <f>SUM(N64:N65)</f>
        <v>6634100</v>
      </c>
      <c r="O63" s="74"/>
    </row>
    <row r="64" spans="1:15" ht="36" customHeight="1">
      <c r="A64" s="56" t="s">
        <v>28</v>
      </c>
      <c r="B64" s="67" t="s">
        <v>22</v>
      </c>
      <c r="C64" s="9">
        <v>6261600</v>
      </c>
      <c r="D64" s="38">
        <v>2130504</v>
      </c>
      <c r="E64" s="14" t="s">
        <v>33</v>
      </c>
      <c r="F64" s="13" t="s">
        <v>116</v>
      </c>
      <c r="G64" s="47"/>
      <c r="H64" s="42" t="s">
        <v>131</v>
      </c>
      <c r="I64" s="42" t="s">
        <v>18</v>
      </c>
      <c r="J64" s="43" t="s">
        <v>134</v>
      </c>
      <c r="K64" s="42" t="s">
        <v>17</v>
      </c>
      <c r="L64" s="42" t="s">
        <v>132</v>
      </c>
      <c r="M64" s="46">
        <v>20000000</v>
      </c>
      <c r="N64" s="9">
        <v>6261600</v>
      </c>
      <c r="O64" s="46">
        <f>SUM(O62-N64)</f>
        <v>7517440</v>
      </c>
    </row>
    <row r="65" spans="1:15" ht="24">
      <c r="A65" s="56"/>
      <c r="B65" s="67"/>
      <c r="C65" s="11">
        <v>372500</v>
      </c>
      <c r="D65" s="37">
        <v>2130504</v>
      </c>
      <c r="E65" s="15" t="s">
        <v>57</v>
      </c>
      <c r="F65" s="13" t="s">
        <v>117</v>
      </c>
      <c r="G65" s="47"/>
      <c r="H65" s="42" t="s">
        <v>131</v>
      </c>
      <c r="I65" s="42" t="s">
        <v>18</v>
      </c>
      <c r="J65" s="43" t="s">
        <v>134</v>
      </c>
      <c r="K65" s="42" t="s">
        <v>17</v>
      </c>
      <c r="L65" s="42" t="s">
        <v>132</v>
      </c>
      <c r="M65" s="46">
        <v>20000000</v>
      </c>
      <c r="N65" s="36">
        <v>372500</v>
      </c>
      <c r="O65" s="46">
        <f t="shared" ref="O65" si="4">SUM(O64-N65)</f>
        <v>7144940</v>
      </c>
    </row>
    <row r="66" spans="1:15" s="79" customFormat="1" ht="13.5" customHeight="1">
      <c r="A66" s="73" t="s">
        <v>144</v>
      </c>
      <c r="B66" s="73"/>
      <c r="C66" s="10">
        <v>100000</v>
      </c>
      <c r="D66" s="26"/>
      <c r="E66" s="16"/>
      <c r="F66" s="17">
        <v>1</v>
      </c>
      <c r="G66" s="74"/>
      <c r="H66" s="75" t="s">
        <v>141</v>
      </c>
      <c r="I66" s="76"/>
      <c r="J66" s="76"/>
      <c r="K66" s="76"/>
      <c r="L66" s="76"/>
      <c r="M66" s="77"/>
      <c r="N66" s="10">
        <v>100000</v>
      </c>
      <c r="O66" s="74"/>
    </row>
    <row r="67" spans="1:15" ht="24">
      <c r="A67" s="48" t="s">
        <v>28</v>
      </c>
      <c r="B67" s="49" t="s">
        <v>23</v>
      </c>
      <c r="C67" s="11">
        <v>100000</v>
      </c>
      <c r="D67" s="37">
        <v>2130506</v>
      </c>
      <c r="E67" s="15" t="s">
        <v>119</v>
      </c>
      <c r="F67" s="20" t="s">
        <v>118</v>
      </c>
      <c r="G67" s="47"/>
      <c r="H67" s="42" t="s">
        <v>131</v>
      </c>
      <c r="I67" s="42" t="s">
        <v>18</v>
      </c>
      <c r="J67" s="43" t="s">
        <v>134</v>
      </c>
      <c r="K67" s="42" t="s">
        <v>17</v>
      </c>
      <c r="L67" s="42" t="s">
        <v>132</v>
      </c>
      <c r="M67" s="46">
        <v>20000000</v>
      </c>
      <c r="N67" s="36">
        <v>100000</v>
      </c>
      <c r="O67" s="46">
        <f>SUM(O65-N67)</f>
        <v>7044940</v>
      </c>
    </row>
    <row r="70" spans="1:15">
      <c r="M70"/>
    </row>
    <row r="71" spans="1:15">
      <c r="M71"/>
    </row>
    <row r="72" spans="1:15">
      <c r="M72"/>
    </row>
    <row r="73" spans="1:15">
      <c r="M73"/>
    </row>
    <row r="74" spans="1:15">
      <c r="M74"/>
    </row>
    <row r="75" spans="1:15">
      <c r="M75"/>
    </row>
    <row r="76" spans="1:15">
      <c r="M76"/>
    </row>
    <row r="77" spans="1:15">
      <c r="M77"/>
    </row>
  </sheetData>
  <mergeCells count="48">
    <mergeCell ref="H39:M39"/>
    <mergeCell ref="H48:M48"/>
    <mergeCell ref="H63:M63"/>
    <mergeCell ref="H66:M66"/>
    <mergeCell ref="D37:D38"/>
    <mergeCell ref="C34:C36"/>
    <mergeCell ref="E34:E36"/>
    <mergeCell ref="F34:F36"/>
    <mergeCell ref="G37:G38"/>
    <mergeCell ref="G34:G36"/>
    <mergeCell ref="E37:E38"/>
    <mergeCell ref="F37:F38"/>
    <mergeCell ref="A66:B66"/>
    <mergeCell ref="A64:A65"/>
    <mergeCell ref="C26:C27"/>
    <mergeCell ref="C30:C31"/>
    <mergeCell ref="C32:C33"/>
    <mergeCell ref="C37:C38"/>
    <mergeCell ref="A40:A47"/>
    <mergeCell ref="B40:B47"/>
    <mergeCell ref="A39:B39"/>
    <mergeCell ref="B49:B62"/>
    <mergeCell ref="A48:B48"/>
    <mergeCell ref="A49:A62"/>
    <mergeCell ref="B64:B65"/>
    <mergeCell ref="A63:B63"/>
    <mergeCell ref="A6:A38"/>
    <mergeCell ref="B6:B38"/>
    <mergeCell ref="A1:O1"/>
    <mergeCell ref="A2:G2"/>
    <mergeCell ref="H2:O2"/>
    <mergeCell ref="A4:B4"/>
    <mergeCell ref="H4:M4"/>
    <mergeCell ref="A5:B5"/>
    <mergeCell ref="H5:M5"/>
    <mergeCell ref="D34:D36"/>
    <mergeCell ref="D32:D33"/>
    <mergeCell ref="D30:D31"/>
    <mergeCell ref="D26:D27"/>
    <mergeCell ref="E32:E33"/>
    <mergeCell ref="F32:F33"/>
    <mergeCell ref="G32:G33"/>
    <mergeCell ref="E26:E27"/>
    <mergeCell ref="F26:F27"/>
    <mergeCell ref="G26:G27"/>
    <mergeCell ref="E30:E31"/>
    <mergeCell ref="F30:F31"/>
    <mergeCell ref="G30:G31"/>
  </mergeCells>
  <phoneticPr fontId="4" type="noConversion"/>
  <pageMargins left="0.23622047244094491" right="0.35433070866141736" top="0.35433070866141736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2017-03-17T00:52:09Z</cp:lastPrinted>
  <dcterms:created xsi:type="dcterms:W3CDTF">2017-03-16T09:31:31Z</dcterms:created>
  <dcterms:modified xsi:type="dcterms:W3CDTF">2017-03-17T09:35:07Z</dcterms:modified>
</cp:coreProperties>
</file>