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附件1" sheetId="1" r:id="rId1"/>
    <sheet name="附件2" sheetId="2" r:id="rId2"/>
  </sheets>
  <definedNames>
    <definedName name="_xlnm._FilterDatabase" localSheetId="0" hidden="1">附件1!$A$4:$N$16</definedName>
    <definedName name="_xlnm.Print_Titles" localSheetId="0">附件1!$3:4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<sst xmlns="http://schemas.openxmlformats.org/spreadsheetml/2006/main" count="179" uniqueCount="103">
  <si>
    <t>附件1：</t>
  </si>
  <si>
    <t>伊川县2025年第八批衔接推进乡村振兴资金分配表</t>
  </si>
  <si>
    <t>本次下达</t>
  </si>
  <si>
    <t>下达衔接资金</t>
  </si>
  <si>
    <t>项目主管单位</t>
  </si>
  <si>
    <t>资金使用管理单位</t>
  </si>
  <si>
    <t>功能分类</t>
  </si>
  <si>
    <t>科目名称</t>
  </si>
  <si>
    <t>项目名称</t>
  </si>
  <si>
    <t>项目个数及建设内容</t>
  </si>
  <si>
    <t>资金（元）</t>
  </si>
  <si>
    <t>备注</t>
  </si>
  <si>
    <t>省级文号</t>
  </si>
  <si>
    <t>市级文号</t>
  </si>
  <si>
    <t>文件名称</t>
  </si>
  <si>
    <t>资金级次</t>
  </si>
  <si>
    <t>文件总资金（元）</t>
  </si>
  <si>
    <t>本次安排资金（元）</t>
  </si>
  <si>
    <t>总计：</t>
  </si>
  <si>
    <t>文化广电和旅游局</t>
  </si>
  <si>
    <t>彭婆镇</t>
  </si>
  <si>
    <t>产业发展</t>
  </si>
  <si>
    <t>2025年伊川县彭婆镇西牛庄村文旅配套项目</t>
  </si>
  <si>
    <t>利用省派第一书记资金建设水井深60米、深30米共2眼及配套电线1300米、电箱等，道路加宽硬化2600平方米左右，污水治理三个化粪池一座25立方管道100米等。具体建设内容以设计为准。</t>
  </si>
  <si>
    <t>豫财农综[2025]16号</t>
  </si>
  <si>
    <t>河南省财政厅 河南省农业农村厅
关于下达2025年第二批省级财政衔接推进
乡村振兴补助资金 (巩固拓展脱贫攻坚成果和
乡村振兴任务)预算的通知</t>
  </si>
  <si>
    <t>省级</t>
  </si>
  <si>
    <t>洛财农[2025]1号</t>
  </si>
  <si>
    <t>洛阳市财政局 洛阳市乡村振兴局  关于提前下达2024年市级财政衔接推进乡村振兴补助资金（巩固脱贫攻坚成果和乡村振兴任务）的通知</t>
  </si>
  <si>
    <t>市级</t>
  </si>
  <si>
    <t>水利局</t>
  </si>
  <si>
    <t>鸦岭镇</t>
  </si>
  <si>
    <t>乡村建设行动</t>
  </si>
  <si>
    <t>2025年伊川县鸦岭镇尚家沟村饮水安全巩固提升工程</t>
  </si>
  <si>
    <t>新建垃圾处置站房屋一座，钢筋砼框架结构、独立基础，建筑面积162.64㎡。设深水井一眼（含水井配套设备）；设给排水系统、化粪池及其配套设施；设变压器等强弱电系统及其配套设施；购置垃圾压缩设备1套。含场地清理、平整、回填等配套工程。</t>
  </si>
  <si>
    <t>年初预算</t>
  </si>
  <si>
    <t>县级衔接专项资金</t>
  </si>
  <si>
    <t>县级</t>
  </si>
  <si>
    <t>农业农村局</t>
  </si>
  <si>
    <t>2025年伊川县肉牛技术服务项目</t>
  </si>
  <si>
    <t>为全县所有肉牛养殖场户提供养殖档案建立、免疫、配种、诊疗、接产助产、技术培训、技术咨询等技术服务。</t>
  </si>
  <si>
    <t>2025年伊川县肉牛繁育体系建设项目</t>
  </si>
  <si>
    <t>采购牛冻精2万剂、口蹄疫疫苗11万头份、牛结节性皮肤病疫苗7万头份、冷配和免疫所需耗材，免费向全县所有养牛场户提供冻精、疫苗，建立和完善肉牛养殖档案</t>
  </si>
  <si>
    <t>白沙镇</t>
  </si>
  <si>
    <t>2025年伊川县白沙镇高岭村服装加工项目</t>
  </si>
  <si>
    <t>规划建设钢结构加工车间750平方米，及水泥地面硬化面积750平方米，厚度15公分。。</t>
  </si>
  <si>
    <t>2025年伊川县鸦岭镇曹窑村饮水管网改造项目</t>
  </si>
  <si>
    <t>建设饮水管网及配套设施。</t>
  </si>
  <si>
    <t>附件2：</t>
  </si>
  <si>
    <t>2025年伊川县江左镇白土瑶村等村蔬菜育种产业配套项目等项目资金调整表</t>
  </si>
  <si>
    <t>单位：元</t>
  </si>
  <si>
    <t>项目性质</t>
  </si>
  <si>
    <t>资金使用单位</t>
  </si>
  <si>
    <t>主要建设内容</t>
  </si>
  <si>
    <t>原下达文件号</t>
  </si>
  <si>
    <t>调整前资金安排情况表</t>
  </si>
  <si>
    <t>调整后资金安排情况表</t>
  </si>
  <si>
    <t>合计</t>
  </si>
  <si>
    <t>中央资金</t>
  </si>
  <si>
    <t>省级资金</t>
  </si>
  <si>
    <t>市级资金</t>
  </si>
  <si>
    <t>县级资金</t>
  </si>
  <si>
    <t>中央</t>
  </si>
  <si>
    <t>省（豫财农综[2024]22号、豫财农综[2025]3号）</t>
  </si>
  <si>
    <t>省（豫财农综[2025]16号）</t>
  </si>
  <si>
    <t>江左镇</t>
  </si>
  <si>
    <t>2025年伊川县江左镇白土瑶村等村蔬菜育种产业配套项目</t>
  </si>
  <si>
    <t>蔬菜制种片区水利设施配套1348亩，涉及白土瑶421 亩、苑庄419 亩、孟家瑶508 亩，新建泵站1座、大口井1座、蓄水池2座、水罐5座、滴灌灌溉首部9座、上水管道10282米、配水管网17165米（不含软带）、配套电缆2843米等；改建泵站3座，维修机井1座。</t>
  </si>
  <si>
    <t xml:space="preserve">伊财预[2025]7号 </t>
  </si>
  <si>
    <t>原使用省级资金文号：豫财农综[2025]3号</t>
  </si>
  <si>
    <t>省级资金增加市级资金减少，使用豫财农综[2025]16号</t>
  </si>
  <si>
    <t>鸣皋镇</t>
  </si>
  <si>
    <t>2025年伊川县鸣皋镇优质蔬菜（菊花）种植基地项目</t>
  </si>
  <si>
    <t>建新建大棚21个，共20450平方米，其中拱式温室大棚7个，长65米，宽8米；半坡式温室大棚10个，长63米，宽15米；连栋式温室大棚4个，长48米，宽40米2个和长44米，宽40米2个。新建机井2眼；产业路硬化1629米；建设冷库2个共120平方米，长10米，宽6米，高3米，180立方米；无尘车间1个60平方米，长10米，宽6米；厂房495平方米，长64.4米，宽7.7米等相关配套设施。</t>
  </si>
  <si>
    <t xml:space="preserve">伊财预[2025]9号 </t>
  </si>
  <si>
    <t>省级资金增加县级资金减少，使用豫财农综[2025]16号</t>
  </si>
  <si>
    <t>高山镇</t>
  </si>
  <si>
    <t>2025年伊川县高山镇高山村丹参产业配套道路提升项目</t>
  </si>
  <si>
    <t>混凝土硬化路面长度3395米、宽4米、厚20公分，铺设沥青路面长度4206米、宽度4米、厚度5厘米等工程。</t>
  </si>
  <si>
    <t>县农业农村局</t>
  </si>
  <si>
    <t>2025年伊川县高山镇高山村丹参烘干项目</t>
  </si>
  <si>
    <t>2160㎡车间一栋，配套烘干设备15台，400KVA变压器2台及配电柜2台、高压线，场地硬化、水、电、消防等配套设施</t>
  </si>
  <si>
    <t>2025年伊川县江左镇乔村蔬菜育种产业大棚配套项目</t>
  </si>
  <si>
    <t>新建大棚41座(大棚总建设面积24206.5m2,含水电配套)其中60米*11.5米16座、55 米*11.5 米2座、53 米*11.5 米2座、48 米*11.5 米5座、45 米*11.5 米1座、40 米*11.5米2座，38米*11.5米2座、34米*11.5 米5座、32 米*11.5 米4座、78米*14米2座;水电配套水罐2个、灌溉供水首部1座、彩钢板房1座、供水主管PE100DE110PN0.8Mpa972米、棚内电源控制箱 41 套等。</t>
  </si>
  <si>
    <t>原使用省级资金文号：豫财农综[2024]22号</t>
  </si>
  <si>
    <t>平等乡</t>
  </si>
  <si>
    <t>2025年伊川县平等乡马回村垃圾中转站建设项目</t>
  </si>
  <si>
    <r>
      <rPr>
        <sz val="11"/>
        <color theme="1"/>
        <rFont val="宋体"/>
        <charset val="134"/>
      </rPr>
      <t>新建垃圾处置站房屋一座，钢筋砼框架结构、独立基础，建筑面积139.84</t>
    </r>
    <r>
      <rPr>
        <sz val="11"/>
        <color theme="1"/>
        <rFont val="仿宋_GB2312"/>
        <charset val="134"/>
      </rPr>
      <t>㎡。设深水井一眼（含水井配套设备）；设给排水系统、化粪池及其配套设施；设变压器等强弱电系统及其配套设施；购置垃圾压缩设备1套。含场地清理、平整、回填等配套工程。</t>
    </r>
  </si>
  <si>
    <t xml:space="preserve">伊财预[2025]10号 </t>
  </si>
  <si>
    <t>白元镇</t>
  </si>
  <si>
    <t>2025年伊川县白元镇王耆店村垃圾中转站建设项目</t>
  </si>
  <si>
    <r>
      <rPr>
        <sz val="11"/>
        <color theme="1"/>
        <rFont val="宋体"/>
        <charset val="134"/>
      </rPr>
      <t>新建垃圾处置站房屋一座，钢筋砼框架结构、独立基础，建筑面积162.64</t>
    </r>
    <r>
      <rPr>
        <sz val="11"/>
        <color theme="1"/>
        <rFont val="仿宋_GB2312"/>
        <charset val="134"/>
      </rPr>
      <t>㎡。设深水井一眼（含水井配套设备）；设给排水系统、化粪池及其配套设施；设变压器等强弱电系统及其配套设施；购置垃圾压缩设备1套。含场地清理、平整、回填等配套工程。</t>
    </r>
  </si>
  <si>
    <t>2025年伊川县平等乡四合头村食用菌产业园区道路提升项目</t>
  </si>
  <si>
    <r>
      <rPr>
        <sz val="11"/>
        <color theme="1"/>
        <rFont val="宋体"/>
        <charset val="134"/>
      </rPr>
      <t>对四合头村食用菌产业园区长1660m、宽3.5~6m道路进行提升，其中3.5m宽道路380m、6m宽道路1280m，铺设16cm厚5%水泥稳定碎石基层8891.6</t>
    </r>
    <r>
      <rPr>
        <sz val="11"/>
        <color theme="1"/>
        <rFont val="仿宋_GB2312"/>
        <charset val="134"/>
      </rPr>
      <t>㎡、20cm厚4%水泥稳定碎石底基层3034.6㎡，加铺5cm沥青混凝土路面9318.1㎡及相关配套设施等；乡镇自筹资金对入村段602m道路进行加宽2m，铺设5cm沥青混凝土路面1204㎡，加宽后此段道路宽8m。</t>
    </r>
  </si>
  <si>
    <t>2025年伊川县平等乡平等村产业道路提升项目</t>
  </si>
  <si>
    <t>对平等村1352米产业道路进行提升，宽6米，铺设18cm厚5%水泥稳定碎石4123.6平方米，16cm厚5%水泥稳定碎石1135.2平方米，5cm中粒式改性沥青混凝土（AC-16C）8913平方米，及灌溉渠、排水渠拆除新建等。</t>
  </si>
  <si>
    <t>2025年伊川县彭婆镇郭洼村粉条加工产业配套道路提升项目</t>
  </si>
  <si>
    <t>现状道路加宽至5米，加铺20CM水泥混凝土，全长1844米。</t>
  </si>
  <si>
    <t>河滨街道办</t>
  </si>
  <si>
    <t>2025年伊川县河滨街道任沟社区村集体发展项目</t>
  </si>
  <si>
    <t>1．利用自然资源发展沟域经济，建设10眼窑洞深 8-10米、宽4米、高3.5米，及配套设施，建设沟域内水泥路面长 1200米、宽3.5米。2．建设产业配套道路长1640米、宽6米，建设水稳层长440米，宽5.5米，原路面加宽2325平方米，路基村级自筹资金解决。</t>
  </si>
  <si>
    <t xml:space="preserve">伊财预[2025]6号 </t>
  </si>
  <si>
    <t>省级资金增加市级资金减少，使用豫财农综[2025]16号117365.48元、豫财农综[2024]22号36300元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</si>
</sst>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2">
    <font>
      <sz val="11"/>
      <color indexed="8"/>
      <name val="等线"/>
      <charset val="134"/>
    </font>
    <font>
      <b/>
      <sz val="22"/>
      <color indexed="8"/>
      <name val="等线"/>
      <charset val="134"/>
    </font>
    <font>
      <sz val="16"/>
      <name val="宋体"/>
      <charset val="134"/>
    </font>
    <font>
      <sz val="12"/>
      <name val="宋体"/>
      <charset val="134"/>
    </font>
    <font>
      <sz val="10"/>
      <name val="宋体"/>
      <charset val="134"/>
    </font>
    <font>
      <sz val="10"/>
      <color theme="1"/>
      <name val="仿宋_GB2312"/>
      <charset val="134"/>
    </font>
    <font>
      <sz val="11"/>
      <color theme="1"/>
      <name val="宋体"/>
      <charset val="134"/>
    </font>
    <font>
      <sz val="11"/>
      <color theme="1"/>
      <name val="仿宋_GB2312"/>
      <charset val="134"/>
    </font>
    <font>
      <sz val="9"/>
      <color theme="1"/>
      <name val="仿宋_GB2312"/>
      <charset val="134"/>
    </font>
    <font>
      <sz val="12"/>
      <color theme="1"/>
      <name val="宋体"/>
      <charset val="134"/>
    </font>
    <font>
      <sz val="10"/>
      <color theme="1"/>
      <name val="宋体"/>
      <charset val="134"/>
    </font>
    <font>
      <sz val="10"/>
      <color indexed="8"/>
      <name val="等线"/>
      <charset val="134"/>
    </font>
    <font>
      <sz val="11"/>
      <color theme="1"/>
      <name val="仿宋"/>
      <charset val="134"/>
    </font>
    <font>
      <sz val="12"/>
      <color theme="1"/>
      <name val="仿宋"/>
      <charset val="134"/>
    </font>
    <font>
      <b/>
      <sz val="12"/>
      <color theme="1"/>
      <name val="宋体"/>
      <charset val="134"/>
    </font>
    <font>
      <sz val="12"/>
      <color theme="1"/>
      <name val="仿宋_GB2312"/>
      <charset val="134"/>
    </font>
    <font>
      <sz val="20"/>
      <color theme="1"/>
      <name val="黑体"/>
      <charset val="134"/>
    </font>
    <font>
      <sz val="26"/>
      <color theme="1"/>
      <name val="方正大标宋简体"/>
      <charset val="134"/>
    </font>
    <font>
      <sz val="11"/>
      <color rgb="FF000000"/>
      <name val="仿宋_GB2312"/>
      <charset val="134"/>
    </font>
    <font>
      <sz val="11"/>
      <color rgb="FF000000"/>
      <name val="宋体"/>
      <charset val="134"/>
    </font>
    <font>
      <sz val="11"/>
      <name val="宋体"/>
      <charset val="134"/>
    </font>
    <font>
      <sz val="12"/>
      <color rgb="FFFF0000"/>
      <name val="仿宋"/>
      <charset val="134"/>
    </font>
    <font>
      <sz val="11"/>
      <color theme="1"/>
      <name val="宋体"/>
      <charset val="134"/>
      <scheme val="minor"/>
    </font>
    <font>
      <u/>
      <sz val="11"/>
      <color indexed="12"/>
      <name val="等线"/>
      <charset val="0"/>
    </font>
    <font>
      <u/>
      <sz val="11"/>
      <color indexed="20"/>
      <name val="等线"/>
      <charset val="0"/>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2"/>
      <name val="等线"/>
      <charset val="134"/>
    </font>
    <font>
      <sz val="11"/>
      <color indexed="62"/>
      <name val="等线"/>
      <charset val="0"/>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
      <sz val="11"/>
      <color indexed="60"/>
      <name val="等线"/>
      <charset val="0"/>
    </font>
    <font>
      <sz val="11"/>
      <color indexed="9"/>
      <name val="等线"/>
      <charset val="0"/>
    </font>
    <font>
      <sz val="11"/>
      <color indexed="8"/>
      <name val="等线"/>
      <charset val="0"/>
    </font>
    <font>
      <sz val="11"/>
      <color indexed="8"/>
      <name val="宋体"/>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27"/>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4" borderId="12" applyNumberFormat="0" applyAlignment="0" applyProtection="0">
      <alignment vertical="center"/>
    </xf>
    <xf numFmtId="0" fontId="32" fillId="5" borderId="13" applyNumberFormat="0" applyAlignment="0" applyProtection="0">
      <alignment vertical="center"/>
    </xf>
    <xf numFmtId="0" fontId="33" fillId="5" borderId="12" applyNumberFormat="0" applyAlignment="0" applyProtection="0">
      <alignment vertical="center"/>
    </xf>
    <xf numFmtId="0" fontId="34" fillId="6"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9" fillId="8" borderId="0" applyNumberFormat="0" applyBorder="0" applyAlignment="0" applyProtection="0">
      <alignment vertical="center"/>
    </xf>
    <xf numFmtId="0" fontId="39" fillId="6" borderId="0" applyNumberFormat="0" applyBorder="0" applyAlignment="0" applyProtection="0">
      <alignment vertical="center"/>
    </xf>
    <xf numFmtId="0" fontId="40" fillId="5" borderId="0" applyNumberFormat="0" applyBorder="0" applyAlignment="0" applyProtection="0">
      <alignment vertical="center"/>
    </xf>
    <xf numFmtId="0" fontId="40" fillId="14"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39" fillId="4" borderId="0" applyNumberFormat="0" applyBorder="0" applyAlignment="0" applyProtection="0">
      <alignment vertical="center"/>
    </xf>
    <xf numFmtId="0" fontId="39" fillId="10" borderId="0" applyNumberFormat="0" applyBorder="0" applyAlignment="0" applyProtection="0">
      <alignment vertical="center"/>
    </xf>
    <xf numFmtId="0" fontId="40" fillId="16" borderId="0" applyNumberFormat="0" applyBorder="0" applyAlignment="0" applyProtection="0">
      <alignment vertical="center"/>
    </xf>
    <xf numFmtId="0" fontId="40" fillId="12" borderId="0" applyNumberFormat="0" applyBorder="0" applyAlignment="0" applyProtection="0">
      <alignment vertical="center"/>
    </xf>
    <xf numFmtId="0" fontId="39" fillId="12" borderId="0" applyNumberFormat="0" applyBorder="0" applyAlignment="0" applyProtection="0">
      <alignment vertical="center"/>
    </xf>
    <xf numFmtId="0" fontId="39" fillId="17" borderId="0" applyNumberFormat="0" applyBorder="0" applyAlignment="0" applyProtection="0">
      <alignment vertical="center"/>
    </xf>
    <xf numFmtId="0" fontId="40" fillId="7" borderId="0" applyNumberFormat="0" applyBorder="0" applyAlignment="0" applyProtection="0">
      <alignment vertical="center"/>
    </xf>
    <xf numFmtId="0" fontId="40" fillId="7" borderId="0" applyNumberFormat="0" applyBorder="0" applyAlignment="0" applyProtection="0">
      <alignment vertical="center"/>
    </xf>
    <xf numFmtId="0" fontId="39" fillId="17" borderId="0" applyNumberFormat="0" applyBorder="0" applyAlignment="0" applyProtection="0">
      <alignment vertical="center"/>
    </xf>
    <xf numFmtId="0" fontId="41" fillId="0" borderId="0">
      <alignment vertical="center"/>
    </xf>
    <xf numFmtId="0" fontId="0" fillId="0" borderId="0">
      <alignment vertical="center"/>
    </xf>
    <xf numFmtId="0" fontId="0" fillId="0" borderId="0">
      <alignment vertical="center"/>
    </xf>
    <xf numFmtId="0" fontId="3" fillId="0" borderId="0">
      <alignment vertical="center"/>
    </xf>
    <xf numFmtId="0" fontId="41" fillId="0" borderId="0">
      <alignment vertical="center"/>
    </xf>
  </cellStyleXfs>
  <cellXfs count="6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53" applyFont="1" applyFill="1" applyBorder="1" applyAlignment="1">
      <alignment horizontal="center" vertical="center" wrapText="1"/>
    </xf>
    <xf numFmtId="0" fontId="0" fillId="0" borderId="1" xfId="0" applyBorder="1" applyAlignment="1">
      <alignment horizontal="center" vertical="center" wrapText="1"/>
    </xf>
    <xf numFmtId="176" fontId="2" fillId="0" borderId="2" xfId="53" applyNumberFormat="1" applyFont="1" applyFill="1" applyBorder="1" applyAlignment="1">
      <alignment horizontal="center" vertical="center" wrapText="1"/>
    </xf>
    <xf numFmtId="176" fontId="2" fillId="0" borderId="3" xfId="53" applyNumberFormat="1" applyFont="1" applyFill="1" applyBorder="1" applyAlignment="1">
      <alignment horizontal="center" vertical="center" wrapText="1"/>
    </xf>
    <xf numFmtId="176" fontId="2" fillId="0" borderId="1" xfId="53" applyNumberFormat="1" applyFont="1" applyFill="1" applyBorder="1" applyAlignment="1">
      <alignment horizontal="center" vertical="center" wrapText="1"/>
    </xf>
    <xf numFmtId="0" fontId="3" fillId="0" borderId="1" xfId="53" applyFont="1" applyFill="1" applyBorder="1" applyAlignment="1">
      <alignment horizontal="center" vertical="center" wrapText="1"/>
    </xf>
    <xf numFmtId="176" fontId="3" fillId="0" borderId="1" xfId="5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6" fillId="0" borderId="1" xfId="0" applyFont="1" applyFill="1" applyBorder="1" applyAlignment="1">
      <alignment vertical="center" wrapText="1"/>
    </xf>
    <xf numFmtId="0" fontId="5" fillId="2" borderId="4" xfId="0" applyFont="1" applyFill="1" applyBorder="1" applyAlignment="1">
      <alignmen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2" fillId="0" borderId="6" xfId="53" applyNumberFormat="1" applyFont="1" applyFill="1" applyBorder="1" applyAlignment="1">
      <alignment horizontal="center" vertical="center" wrapText="1"/>
    </xf>
    <xf numFmtId="176" fontId="2" fillId="0" borderId="1" xfId="53" applyNumberFormat="1" applyFont="1" applyFill="1" applyBorder="1" applyAlignment="1">
      <alignment horizontal="center" vertical="center" wrapText="1"/>
    </xf>
    <xf numFmtId="0" fontId="11" fillId="0" borderId="1" xfId="0" applyFont="1" applyBorder="1" applyAlignment="1">
      <alignment horizontal="center" vertical="center"/>
    </xf>
    <xf numFmtId="176" fontId="12"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xf>
    <xf numFmtId="0" fontId="14" fillId="0" borderId="0" xfId="0" applyFont="1" applyFill="1" applyAlignment="1">
      <alignment horizontal="center" vertical="center"/>
    </xf>
    <xf numFmtId="0" fontId="9" fillId="0" borderId="0" xfId="0" applyFont="1" applyFill="1" applyAlignment="1">
      <alignment horizontal="center" vertical="center"/>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176" fontId="15" fillId="0" borderId="0" xfId="0" applyNumberFormat="1" applyFont="1" applyFill="1" applyAlignment="1">
      <alignment horizontal="center" vertical="center"/>
    </xf>
    <xf numFmtId="177" fontId="15" fillId="0" borderId="0" xfId="0" applyNumberFormat="1" applyFont="1" applyFill="1" applyAlignment="1">
      <alignment horizontal="center" vertical="center"/>
    </xf>
    <xf numFmtId="176" fontId="15" fillId="0" borderId="0" xfId="0" applyNumberFormat="1" applyFont="1" applyFill="1" applyAlignment="1">
      <alignment horizontal="center" vertical="center" wrapText="1"/>
    </xf>
    <xf numFmtId="0" fontId="16" fillId="0" borderId="0" xfId="0" applyFont="1" applyFill="1" applyAlignment="1">
      <alignment horizontal="left" vertical="center" wrapText="1"/>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xf>
    <xf numFmtId="177" fontId="9" fillId="0" borderId="0" xfId="0" applyNumberFormat="1" applyFont="1" applyFill="1" applyAlignment="1">
      <alignment horizontal="center" vertical="center"/>
    </xf>
    <xf numFmtId="0" fontId="17" fillId="0" borderId="7" xfId="0"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177" fontId="7" fillId="0" borderId="1" xfId="0" applyNumberFormat="1" applyFont="1" applyFill="1" applyBorder="1" applyAlignment="1">
      <alignment horizontal="center" vertical="center"/>
    </xf>
    <xf numFmtId="176" fontId="9" fillId="0" borderId="0" xfId="0" applyNumberFormat="1" applyFont="1" applyFill="1" applyAlignment="1">
      <alignment horizontal="center" vertical="center" wrapText="1"/>
    </xf>
    <xf numFmtId="0" fontId="14" fillId="0" borderId="1" xfId="49" applyFont="1" applyFill="1" applyBorder="1" applyAlignment="1">
      <alignment horizontal="center" vertical="center" wrapText="1"/>
    </xf>
    <xf numFmtId="176" fontId="14" fillId="0" borderId="1" xfId="49"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176" fontId="21"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4" xfId="50"/>
    <cellStyle name="常规 10 2 2 2 2 2" xfId="51"/>
    <cellStyle name="常规 14" xfId="52"/>
    <cellStyle name="常规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zoomScale="80" zoomScaleNormal="80" workbookViewId="0">
      <pane ySplit="4" topLeftCell="A5" activePane="bottomLeft" state="frozen"/>
      <selection/>
      <selection pane="bottomLeft" activeCell="N13" sqref="N13"/>
    </sheetView>
  </sheetViews>
  <sheetFormatPr defaultColWidth="9" defaultRowHeight="14.25"/>
  <cols>
    <col min="1" max="1" width="10.7083333333333" style="36" customWidth="1"/>
    <col min="2" max="2" width="10.125" style="37" customWidth="1"/>
    <col min="3" max="3" width="9" style="37" customWidth="1"/>
    <col min="4" max="4" width="8.08333333333333" style="37" customWidth="1"/>
    <col min="5" max="5" width="12.375" style="37" customWidth="1"/>
    <col min="6" max="6" width="33.125" style="37" customWidth="1"/>
    <col min="7" max="7" width="13.4333333333333" style="38" customWidth="1"/>
    <col min="8" max="8" width="7.85833333333333" style="39" customWidth="1"/>
    <col min="9" max="9" width="10.9833333333333" style="39" customWidth="1"/>
    <col min="10" max="10" width="9.79166666666667" style="36" customWidth="1"/>
    <col min="11" max="11" width="25.0833333333333" style="36" customWidth="1"/>
    <col min="12" max="12" width="6.5" style="36" customWidth="1"/>
    <col min="13" max="13" width="17.625" style="40" customWidth="1"/>
    <col min="14" max="14" width="14.3916666666667" style="40" customWidth="1"/>
    <col min="15" max="16384" width="9" style="37"/>
  </cols>
  <sheetData>
    <row r="1" ht="29" customHeight="1" spans="1:14">
      <c r="A1" s="41" t="s">
        <v>0</v>
      </c>
      <c r="B1" s="41"/>
      <c r="C1" s="41"/>
      <c r="D1" s="35"/>
      <c r="E1" s="35"/>
      <c r="F1" s="42"/>
      <c r="G1" s="43"/>
      <c r="H1" s="44"/>
      <c r="I1" s="44"/>
      <c r="J1" s="42"/>
      <c r="K1" s="42"/>
      <c r="L1" s="42"/>
      <c r="M1" s="58"/>
      <c r="N1" s="58"/>
    </row>
    <row r="2" ht="66" customHeight="1" spans="1:14">
      <c r="A2" s="45" t="s">
        <v>1</v>
      </c>
      <c r="B2" s="45"/>
      <c r="C2" s="45"/>
      <c r="D2" s="45"/>
      <c r="E2" s="45"/>
      <c r="F2" s="45"/>
      <c r="G2" s="46"/>
      <c r="H2" s="45"/>
      <c r="I2" s="45"/>
      <c r="J2" s="45"/>
      <c r="K2" s="45"/>
      <c r="L2" s="45"/>
      <c r="M2" s="46"/>
      <c r="N2" s="46"/>
    </row>
    <row r="3" s="33" customFormat="1" ht="33" customHeight="1" spans="1:14">
      <c r="A3" s="47" t="s">
        <v>2</v>
      </c>
      <c r="B3" s="47"/>
      <c r="C3" s="47"/>
      <c r="D3" s="47"/>
      <c r="E3" s="47"/>
      <c r="F3" s="47"/>
      <c r="G3" s="48"/>
      <c r="H3" s="47"/>
      <c r="I3" s="59" t="s">
        <v>3</v>
      </c>
      <c r="J3" s="59"/>
      <c r="K3" s="59"/>
      <c r="L3" s="59"/>
      <c r="M3" s="59"/>
      <c r="N3" s="59"/>
    </row>
    <row r="4" s="33" customFormat="1" ht="46" customHeight="1" spans="1:14">
      <c r="A4" s="49" t="s">
        <v>4</v>
      </c>
      <c r="B4" s="49" t="s">
        <v>5</v>
      </c>
      <c r="C4" s="49" t="s">
        <v>6</v>
      </c>
      <c r="D4" s="49" t="s">
        <v>7</v>
      </c>
      <c r="E4" s="49" t="s">
        <v>8</v>
      </c>
      <c r="F4" s="49" t="s">
        <v>9</v>
      </c>
      <c r="G4" s="50" t="s">
        <v>10</v>
      </c>
      <c r="H4" s="51" t="s">
        <v>11</v>
      </c>
      <c r="I4" s="59" t="s">
        <v>12</v>
      </c>
      <c r="J4" s="59" t="s">
        <v>13</v>
      </c>
      <c r="K4" s="59" t="s">
        <v>14</v>
      </c>
      <c r="L4" s="59" t="s">
        <v>15</v>
      </c>
      <c r="M4" s="60" t="s">
        <v>16</v>
      </c>
      <c r="N4" s="60" t="s">
        <v>17</v>
      </c>
    </row>
    <row r="5" s="34" customFormat="1" ht="35" customHeight="1" spans="1:14">
      <c r="A5" s="49" t="s">
        <v>18</v>
      </c>
      <c r="B5" s="49"/>
      <c r="C5" s="49"/>
      <c r="D5" s="49"/>
      <c r="E5" s="49"/>
      <c r="F5" s="49"/>
      <c r="G5" s="38">
        <v>6309228.46</v>
      </c>
      <c r="H5" s="49"/>
      <c r="I5" s="49"/>
      <c r="J5" s="49"/>
      <c r="K5" s="49"/>
      <c r="L5" s="49"/>
      <c r="M5" s="49"/>
      <c r="N5" s="61">
        <v>6309228.46</v>
      </c>
    </row>
    <row r="6" s="35" customFormat="1" ht="138" customHeight="1" spans="1:14">
      <c r="A6" s="52" t="s">
        <v>19</v>
      </c>
      <c r="B6" s="52" t="s">
        <v>20</v>
      </c>
      <c r="C6" s="52">
        <v>2130505</v>
      </c>
      <c r="D6" s="52" t="s">
        <v>21</v>
      </c>
      <c r="E6" s="52" t="s">
        <v>22</v>
      </c>
      <c r="F6" s="52" t="s">
        <v>23</v>
      </c>
      <c r="G6" s="52">
        <v>446650.42</v>
      </c>
      <c r="H6" s="52"/>
      <c r="I6" s="56" t="s">
        <v>24</v>
      </c>
      <c r="J6" s="56"/>
      <c r="K6" s="56" t="s">
        <v>25</v>
      </c>
      <c r="L6" s="56" t="s">
        <v>26</v>
      </c>
      <c r="M6" s="56">
        <v>6460000</v>
      </c>
      <c r="N6" s="62">
        <v>265000</v>
      </c>
    </row>
    <row r="7" s="35" customFormat="1" ht="138" customHeight="1" spans="1:14">
      <c r="A7" s="53"/>
      <c r="B7" s="53"/>
      <c r="C7" s="53"/>
      <c r="D7" s="53"/>
      <c r="E7" s="53"/>
      <c r="F7" s="53"/>
      <c r="G7" s="53"/>
      <c r="H7" s="53"/>
      <c r="I7" s="56"/>
      <c r="J7" s="56" t="s">
        <v>27</v>
      </c>
      <c r="K7" s="56" t="s">
        <v>28</v>
      </c>
      <c r="L7" s="56" t="s">
        <v>29</v>
      </c>
      <c r="M7" s="56">
        <v>31180000</v>
      </c>
      <c r="N7" s="63">
        <v>181650.42</v>
      </c>
    </row>
    <row r="8" ht="138" customHeight="1" spans="1:14">
      <c r="A8" s="52" t="s">
        <v>30</v>
      </c>
      <c r="B8" s="52" t="s">
        <v>31</v>
      </c>
      <c r="C8" s="52">
        <v>2130504</v>
      </c>
      <c r="D8" s="52" t="s">
        <v>32</v>
      </c>
      <c r="E8" s="52" t="s">
        <v>33</v>
      </c>
      <c r="F8" s="52" t="s">
        <v>34</v>
      </c>
      <c r="G8" s="52">
        <v>433890.97</v>
      </c>
      <c r="H8" s="52"/>
      <c r="I8" s="56" t="s">
        <v>24</v>
      </c>
      <c r="J8" s="56"/>
      <c r="K8" s="56" t="s">
        <v>25</v>
      </c>
      <c r="L8" s="56" t="s">
        <v>26</v>
      </c>
      <c r="M8" s="56">
        <v>6460000</v>
      </c>
      <c r="N8" s="62">
        <v>100000</v>
      </c>
    </row>
    <row r="9" ht="138" customHeight="1" spans="1:14">
      <c r="A9" s="54"/>
      <c r="B9" s="54"/>
      <c r="C9" s="54"/>
      <c r="D9" s="54"/>
      <c r="E9" s="54"/>
      <c r="F9" s="54"/>
      <c r="G9" s="54"/>
      <c r="H9" s="54"/>
      <c r="I9" s="56"/>
      <c r="J9" s="56" t="s">
        <v>27</v>
      </c>
      <c r="K9" s="56" t="s">
        <v>28</v>
      </c>
      <c r="L9" s="56" t="s">
        <v>29</v>
      </c>
      <c r="M9" s="56">
        <v>31180000</v>
      </c>
      <c r="N9" s="56">
        <v>122453.59</v>
      </c>
    </row>
    <row r="10" ht="138" customHeight="1" spans="1:14">
      <c r="A10" s="53"/>
      <c r="B10" s="53"/>
      <c r="C10" s="53"/>
      <c r="D10" s="53"/>
      <c r="E10" s="53"/>
      <c r="F10" s="53"/>
      <c r="G10" s="53"/>
      <c r="H10" s="53"/>
      <c r="I10" s="56"/>
      <c r="J10" s="56" t="s">
        <v>35</v>
      </c>
      <c r="K10" s="56" t="s">
        <v>36</v>
      </c>
      <c r="L10" s="56" t="s">
        <v>37</v>
      </c>
      <c r="M10" s="56">
        <v>50200000</v>
      </c>
      <c r="N10" s="56">
        <v>211437.38</v>
      </c>
    </row>
    <row r="11" ht="138" customHeight="1" spans="1:14">
      <c r="A11" s="55" t="s">
        <v>38</v>
      </c>
      <c r="B11" s="55" t="s">
        <v>38</v>
      </c>
      <c r="C11" s="56">
        <v>2130505</v>
      </c>
      <c r="D11" s="55" t="s">
        <v>21</v>
      </c>
      <c r="E11" s="55" t="s">
        <v>39</v>
      </c>
      <c r="F11" s="55" t="s">
        <v>40</v>
      </c>
      <c r="G11" s="55">
        <v>3000000</v>
      </c>
      <c r="H11" s="56"/>
      <c r="I11" s="56"/>
      <c r="J11" s="56" t="s">
        <v>35</v>
      </c>
      <c r="K11" s="56" t="s">
        <v>36</v>
      </c>
      <c r="L11" s="56" t="s">
        <v>37</v>
      </c>
      <c r="M11" s="56">
        <v>50200000</v>
      </c>
      <c r="N11" s="55">
        <v>3000000</v>
      </c>
    </row>
    <row r="12" ht="138" customHeight="1" spans="1:14">
      <c r="A12" s="52" t="s">
        <v>38</v>
      </c>
      <c r="B12" s="52" t="s">
        <v>38</v>
      </c>
      <c r="C12" s="52">
        <v>2130505</v>
      </c>
      <c r="D12" s="52" t="s">
        <v>21</v>
      </c>
      <c r="E12" s="52" t="s">
        <v>41</v>
      </c>
      <c r="F12" s="52" t="s">
        <v>42</v>
      </c>
      <c r="G12" s="52">
        <v>1294530</v>
      </c>
      <c r="H12" s="52"/>
      <c r="I12" s="56" t="s">
        <v>24</v>
      </c>
      <c r="J12" s="56"/>
      <c r="K12" s="56" t="s">
        <v>25</v>
      </c>
      <c r="L12" s="56" t="s">
        <v>26</v>
      </c>
      <c r="M12" s="56">
        <v>6460000</v>
      </c>
      <c r="N12" s="62">
        <v>200000</v>
      </c>
    </row>
    <row r="13" ht="138" customHeight="1" spans="1:14">
      <c r="A13" s="53"/>
      <c r="B13" s="53"/>
      <c r="C13" s="53"/>
      <c r="D13" s="53"/>
      <c r="E13" s="53"/>
      <c r="F13" s="53"/>
      <c r="G13" s="53"/>
      <c r="H13" s="53"/>
      <c r="I13" s="56"/>
      <c r="J13" s="56" t="s">
        <v>35</v>
      </c>
      <c r="K13" s="56" t="s">
        <v>36</v>
      </c>
      <c r="L13" s="56" t="s">
        <v>37</v>
      </c>
      <c r="M13" s="56">
        <v>50200000</v>
      </c>
      <c r="N13" s="64">
        <v>1094530</v>
      </c>
    </row>
    <row r="14" ht="138" customHeight="1" spans="1:14">
      <c r="A14" s="52" t="s">
        <v>38</v>
      </c>
      <c r="B14" s="52" t="s">
        <v>43</v>
      </c>
      <c r="C14" s="52">
        <v>2130505</v>
      </c>
      <c r="D14" s="52" t="s">
        <v>21</v>
      </c>
      <c r="E14" s="52" t="s">
        <v>44</v>
      </c>
      <c r="F14" s="52" t="s">
        <v>45</v>
      </c>
      <c r="G14" s="52">
        <v>938261.08</v>
      </c>
      <c r="H14" s="52"/>
      <c r="I14" s="56" t="s">
        <v>24</v>
      </c>
      <c r="J14" s="56"/>
      <c r="K14" s="56" t="s">
        <v>25</v>
      </c>
      <c r="L14" s="56" t="s">
        <v>26</v>
      </c>
      <c r="M14" s="56">
        <v>6460000</v>
      </c>
      <c r="N14" s="62">
        <v>200000</v>
      </c>
    </row>
    <row r="15" ht="138" customHeight="1" spans="1:14">
      <c r="A15" s="53"/>
      <c r="B15" s="53"/>
      <c r="C15" s="53"/>
      <c r="D15" s="53"/>
      <c r="E15" s="53"/>
      <c r="F15" s="53"/>
      <c r="G15" s="53"/>
      <c r="H15" s="53"/>
      <c r="I15" s="56"/>
      <c r="J15" s="56" t="s">
        <v>35</v>
      </c>
      <c r="K15" s="56" t="s">
        <v>36</v>
      </c>
      <c r="L15" s="56" t="s">
        <v>37</v>
      </c>
      <c r="M15" s="56">
        <v>50200000</v>
      </c>
      <c r="N15" s="65">
        <v>738261.08</v>
      </c>
    </row>
    <row r="16" ht="138" customHeight="1" spans="1:14">
      <c r="A16" s="55" t="s">
        <v>30</v>
      </c>
      <c r="B16" s="55" t="s">
        <v>31</v>
      </c>
      <c r="C16" s="56">
        <v>2130504</v>
      </c>
      <c r="D16" s="55" t="s">
        <v>32</v>
      </c>
      <c r="E16" s="55" t="s">
        <v>46</v>
      </c>
      <c r="F16" s="55" t="s">
        <v>47</v>
      </c>
      <c r="G16" s="55">
        <v>195895.99</v>
      </c>
      <c r="H16" s="57"/>
      <c r="I16" s="56"/>
      <c r="J16" s="56" t="s">
        <v>27</v>
      </c>
      <c r="K16" s="56" t="s">
        <v>28</v>
      </c>
      <c r="L16" s="56" t="s">
        <v>29</v>
      </c>
      <c r="M16" s="56">
        <v>31180000</v>
      </c>
      <c r="N16" s="55">
        <v>195895.99</v>
      </c>
    </row>
  </sheetData>
  <autoFilter xmlns:etc="http://www.wps.cn/officeDocument/2017/etCustomData" ref="A4:N16" etc:filterBottomFollowUsedRange="0">
    <extLst/>
  </autoFilter>
  <mergeCells count="38">
    <mergeCell ref="A1:C1"/>
    <mergeCell ref="A2:N2"/>
    <mergeCell ref="A3:H3"/>
    <mergeCell ref="I3:N3"/>
    <mergeCell ref="A5:F5"/>
    <mergeCell ref="I5:M5"/>
    <mergeCell ref="A6:A7"/>
    <mergeCell ref="A8:A10"/>
    <mergeCell ref="A12:A13"/>
    <mergeCell ref="A14:A15"/>
    <mergeCell ref="B6:B7"/>
    <mergeCell ref="B8:B10"/>
    <mergeCell ref="B12:B13"/>
    <mergeCell ref="B14:B15"/>
    <mergeCell ref="C6:C7"/>
    <mergeCell ref="C8:C10"/>
    <mergeCell ref="C12:C13"/>
    <mergeCell ref="C14:C15"/>
    <mergeCell ref="D6:D7"/>
    <mergeCell ref="D8:D10"/>
    <mergeCell ref="D12:D13"/>
    <mergeCell ref="D14:D15"/>
    <mergeCell ref="E6:E7"/>
    <mergeCell ref="E8:E10"/>
    <mergeCell ref="E12:E13"/>
    <mergeCell ref="E14:E15"/>
    <mergeCell ref="F6:F7"/>
    <mergeCell ref="F8:F10"/>
    <mergeCell ref="F12:F13"/>
    <mergeCell ref="F14:F15"/>
    <mergeCell ref="G6:G7"/>
    <mergeCell ref="G8:G10"/>
    <mergeCell ref="G12:G13"/>
    <mergeCell ref="G14:G15"/>
    <mergeCell ref="H6:H7"/>
    <mergeCell ref="H8:H10"/>
    <mergeCell ref="H12:H13"/>
    <mergeCell ref="H14:H15"/>
  </mergeCells>
  <pageMargins left="0.66875" right="0.66875" top="0.708333333333333" bottom="0.747916666666667" header="0.156944444444444" footer="0.511805555555556"/>
  <pageSetup paperSize="9" scale="68" firstPageNumber="4" fitToHeight="0" orientation="landscape" useFirstPageNumber="1"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zoomScale="70" zoomScaleNormal="70" topLeftCell="A13" workbookViewId="0">
      <selection activeCell="D7" sqref="D7"/>
    </sheetView>
  </sheetViews>
  <sheetFormatPr defaultColWidth="9" defaultRowHeight="14.25"/>
  <cols>
    <col min="4" max="4" width="17.5" customWidth="1"/>
    <col min="5" max="5" width="16.6166666666667" customWidth="1"/>
    <col min="7" max="11" width="16.6083333333333" customWidth="1"/>
    <col min="12" max="12" width="9.85" customWidth="1"/>
    <col min="13" max="18" width="14.55" customWidth="1"/>
    <col min="19" max="19" width="13.375" style="1" customWidth="1"/>
  </cols>
  <sheetData>
    <row r="1" customFormat="1" spans="1:19">
      <c r="A1" t="s">
        <v>48</v>
      </c>
      <c r="S1" s="1"/>
    </row>
    <row r="2" ht="27.75" spans="1:19">
      <c r="A2" s="2" t="s">
        <v>49</v>
      </c>
      <c r="B2" s="2"/>
      <c r="C2" s="2"/>
      <c r="D2" s="2"/>
      <c r="E2" s="2"/>
      <c r="F2" s="2"/>
      <c r="G2" s="2"/>
      <c r="H2" s="2"/>
      <c r="I2" s="2"/>
      <c r="J2" s="2"/>
      <c r="K2" s="2"/>
      <c r="L2" s="2"/>
      <c r="M2" s="2"/>
      <c r="N2" s="2"/>
      <c r="O2" s="2"/>
      <c r="P2" s="2"/>
      <c r="Q2" s="2"/>
      <c r="R2" s="2"/>
      <c r="S2" s="2"/>
    </row>
    <row r="3" customFormat="1" spans="17:19">
      <c r="Q3" s="32" t="s">
        <v>50</v>
      </c>
      <c r="S3" s="1"/>
    </row>
    <row r="4" ht="20.25" spans="1:19">
      <c r="A4" s="3" t="s">
        <v>51</v>
      </c>
      <c r="B4" s="3" t="s">
        <v>4</v>
      </c>
      <c r="C4" s="3" t="s">
        <v>52</v>
      </c>
      <c r="D4" s="3" t="s">
        <v>8</v>
      </c>
      <c r="E4" s="3" t="s">
        <v>53</v>
      </c>
      <c r="F4" s="4" t="s">
        <v>54</v>
      </c>
      <c r="G4" s="5" t="s">
        <v>55</v>
      </c>
      <c r="H4" s="6"/>
      <c r="I4" s="6"/>
      <c r="J4" s="6"/>
      <c r="K4" s="6"/>
      <c r="L4" s="25"/>
      <c r="M4" s="26" t="s">
        <v>56</v>
      </c>
      <c r="N4" s="26"/>
      <c r="O4" s="26"/>
      <c r="P4" s="26"/>
      <c r="Q4" s="26"/>
      <c r="R4" s="26"/>
      <c r="S4" s="26"/>
    </row>
    <row r="5" ht="101.25" spans="1:19">
      <c r="A5" s="3" t="s">
        <v>51</v>
      </c>
      <c r="B5" s="3"/>
      <c r="C5" s="3"/>
      <c r="D5" s="3"/>
      <c r="E5" s="3"/>
      <c r="F5" s="4"/>
      <c r="G5" s="7" t="s">
        <v>57</v>
      </c>
      <c r="H5" s="7" t="s">
        <v>58</v>
      </c>
      <c r="I5" s="7" t="s">
        <v>59</v>
      </c>
      <c r="J5" s="7" t="s">
        <v>60</v>
      </c>
      <c r="K5" s="7" t="s">
        <v>61</v>
      </c>
      <c r="L5" s="7" t="s">
        <v>11</v>
      </c>
      <c r="M5" s="7" t="s">
        <v>57</v>
      </c>
      <c r="N5" s="7" t="s">
        <v>62</v>
      </c>
      <c r="O5" s="7" t="s">
        <v>63</v>
      </c>
      <c r="P5" s="7" t="s">
        <v>64</v>
      </c>
      <c r="Q5" s="7" t="s">
        <v>60</v>
      </c>
      <c r="R5" s="7" t="s">
        <v>61</v>
      </c>
      <c r="S5" s="7" t="s">
        <v>11</v>
      </c>
    </row>
    <row r="6" customFormat="1" ht="20.25" spans="1:19">
      <c r="A6" s="3"/>
      <c r="B6" s="3"/>
      <c r="C6" s="3"/>
      <c r="D6" s="8" t="s">
        <v>57</v>
      </c>
      <c r="E6" s="3"/>
      <c r="G6" s="9">
        <f t="shared" ref="G6:K6" si="0">SUM(G7:G16)</f>
        <v>34695004.14</v>
      </c>
      <c r="H6" s="9">
        <f t="shared" si="0"/>
        <v>1580000</v>
      </c>
      <c r="I6" s="9">
        <f t="shared" si="0"/>
        <v>6140500</v>
      </c>
      <c r="J6" s="9">
        <f t="shared" si="0"/>
        <v>5238272.84</v>
      </c>
      <c r="K6" s="9">
        <f t="shared" si="0"/>
        <v>21243608.25</v>
      </c>
      <c r="L6" s="9"/>
      <c r="M6" s="9">
        <f t="shared" ref="M6:R6" si="1">SUM(M7:M16)</f>
        <v>34695004.14</v>
      </c>
      <c r="N6" s="9">
        <f t="shared" si="1"/>
        <v>1580000</v>
      </c>
      <c r="O6" s="9">
        <f t="shared" si="1"/>
        <v>6140500</v>
      </c>
      <c r="P6" s="9">
        <f t="shared" si="1"/>
        <v>5577634.52</v>
      </c>
      <c r="Q6" s="9">
        <f t="shared" si="1"/>
        <v>4738272.84</v>
      </c>
      <c r="R6" s="9">
        <f t="shared" si="1"/>
        <v>16658596.78</v>
      </c>
      <c r="S6" s="7"/>
    </row>
    <row r="7" ht="156" spans="1:19">
      <c r="A7" s="10">
        <v>2130505</v>
      </c>
      <c r="B7" s="10" t="s">
        <v>38</v>
      </c>
      <c r="C7" s="10" t="s">
        <v>65</v>
      </c>
      <c r="D7" s="11" t="s">
        <v>66</v>
      </c>
      <c r="E7" s="11" t="s">
        <v>67</v>
      </c>
      <c r="F7" s="12" t="s">
        <v>68</v>
      </c>
      <c r="G7" s="10">
        <v>7465572.84</v>
      </c>
      <c r="H7" s="10"/>
      <c r="I7" s="10">
        <v>2227300</v>
      </c>
      <c r="J7" s="10">
        <v>5238272.84</v>
      </c>
      <c r="K7" s="10"/>
      <c r="L7" s="10" t="s">
        <v>69</v>
      </c>
      <c r="M7" s="10">
        <f t="shared" ref="M7:M16" si="2">N7++P7+O7+Q7+R7</f>
        <v>7465572.84</v>
      </c>
      <c r="N7" s="10"/>
      <c r="O7" s="10">
        <v>2227300</v>
      </c>
      <c r="P7" s="27">
        <v>500000</v>
      </c>
      <c r="Q7" s="10">
        <v>4738272.84</v>
      </c>
      <c r="R7" s="10"/>
      <c r="S7" s="4" t="s">
        <v>70</v>
      </c>
    </row>
    <row r="8" ht="297" spans="1:19">
      <c r="A8" s="10">
        <v>2130505</v>
      </c>
      <c r="B8" s="10" t="s">
        <v>38</v>
      </c>
      <c r="C8" s="10" t="s">
        <v>71</v>
      </c>
      <c r="D8" s="13" t="s">
        <v>72</v>
      </c>
      <c r="E8" s="14" t="s">
        <v>73</v>
      </c>
      <c r="F8" s="12" t="s">
        <v>74</v>
      </c>
      <c r="G8" s="10">
        <v>5268414.53</v>
      </c>
      <c r="H8" s="10">
        <v>1580000</v>
      </c>
      <c r="I8" s="10"/>
      <c r="J8" s="10"/>
      <c r="K8" s="10">
        <v>3688414.53</v>
      </c>
      <c r="L8" s="10"/>
      <c r="M8" s="10">
        <f t="shared" si="2"/>
        <v>5268414.53</v>
      </c>
      <c r="N8" s="10">
        <v>1580000</v>
      </c>
      <c r="O8" s="10"/>
      <c r="P8" s="27">
        <v>200000</v>
      </c>
      <c r="Q8" s="10"/>
      <c r="R8" s="10">
        <v>3488414.53</v>
      </c>
      <c r="S8" s="4" t="s">
        <v>75</v>
      </c>
    </row>
    <row r="9" ht="57" spans="1:19">
      <c r="A9" s="10">
        <v>2130505</v>
      </c>
      <c r="B9" s="10" t="s">
        <v>38</v>
      </c>
      <c r="C9" s="10" t="s">
        <v>76</v>
      </c>
      <c r="D9" s="15" t="s">
        <v>77</v>
      </c>
      <c r="E9" s="15" t="s">
        <v>78</v>
      </c>
      <c r="F9" s="12" t="s">
        <v>74</v>
      </c>
      <c r="G9" s="10">
        <v>2739849.06</v>
      </c>
      <c r="H9" s="10"/>
      <c r="I9" s="10">
        <v>900000</v>
      </c>
      <c r="J9" s="10"/>
      <c r="K9" s="10">
        <v>1839849.06</v>
      </c>
      <c r="L9" s="10" t="s">
        <v>69</v>
      </c>
      <c r="M9" s="10">
        <f t="shared" si="2"/>
        <v>2739849.06</v>
      </c>
      <c r="N9" s="10"/>
      <c r="O9" s="10">
        <v>900000</v>
      </c>
      <c r="P9" s="27">
        <v>740280</v>
      </c>
      <c r="Q9" s="10"/>
      <c r="R9" s="10">
        <v>1099569.06</v>
      </c>
      <c r="S9" s="4" t="s">
        <v>75</v>
      </c>
    </row>
    <row r="10" ht="67.5" spans="1:19">
      <c r="A10" s="10">
        <v>2130505</v>
      </c>
      <c r="B10" s="10" t="s">
        <v>79</v>
      </c>
      <c r="C10" s="10" t="s">
        <v>76</v>
      </c>
      <c r="D10" s="15" t="s">
        <v>80</v>
      </c>
      <c r="E10" s="15" t="s">
        <v>81</v>
      </c>
      <c r="F10" s="12" t="s">
        <v>74</v>
      </c>
      <c r="G10" s="10">
        <v>5405544.9</v>
      </c>
      <c r="H10" s="10"/>
      <c r="I10" s="10">
        <v>1600000</v>
      </c>
      <c r="J10" s="10"/>
      <c r="K10" s="10">
        <v>3805544.9</v>
      </c>
      <c r="L10" s="10" t="s">
        <v>69</v>
      </c>
      <c r="M10" s="10">
        <f t="shared" si="2"/>
        <v>5405544.9</v>
      </c>
      <c r="N10" s="10"/>
      <c r="O10" s="10">
        <v>1600000</v>
      </c>
      <c r="P10" s="27">
        <v>1637354.52</v>
      </c>
      <c r="Q10" s="10"/>
      <c r="R10" s="10">
        <v>2168190.38</v>
      </c>
      <c r="S10" s="4" t="s">
        <v>75</v>
      </c>
    </row>
    <row r="11" ht="310.5" spans="1:19">
      <c r="A11" s="10">
        <v>2130505</v>
      </c>
      <c r="B11" s="10" t="s">
        <v>79</v>
      </c>
      <c r="C11" s="10" t="s">
        <v>65</v>
      </c>
      <c r="D11" s="11" t="s">
        <v>82</v>
      </c>
      <c r="E11" s="16" t="s">
        <v>83</v>
      </c>
      <c r="F11" s="12" t="s">
        <v>74</v>
      </c>
      <c r="G11" s="10">
        <v>7518985.89</v>
      </c>
      <c r="H11" s="10"/>
      <c r="I11" s="10">
        <v>1413200</v>
      </c>
      <c r="J11" s="10"/>
      <c r="K11" s="10">
        <v>6105785.89</v>
      </c>
      <c r="L11" s="10" t="s">
        <v>84</v>
      </c>
      <c r="M11" s="10">
        <f t="shared" si="2"/>
        <v>7518985.89</v>
      </c>
      <c r="N11" s="10"/>
      <c r="O11" s="10">
        <v>1413200</v>
      </c>
      <c r="P11" s="27">
        <v>500000</v>
      </c>
      <c r="Q11" s="10"/>
      <c r="R11" s="10">
        <v>5605785.89</v>
      </c>
      <c r="S11" s="4" t="s">
        <v>75</v>
      </c>
    </row>
    <row r="12" ht="202.5" spans="1:19">
      <c r="A12" s="10">
        <v>2130504</v>
      </c>
      <c r="B12" s="10" t="s">
        <v>38</v>
      </c>
      <c r="C12" s="10" t="s">
        <v>85</v>
      </c>
      <c r="D12" s="17" t="s">
        <v>86</v>
      </c>
      <c r="E12" s="18" t="s">
        <v>87</v>
      </c>
      <c r="F12" s="12" t="s">
        <v>88</v>
      </c>
      <c r="G12" s="10">
        <v>755451.14</v>
      </c>
      <c r="H12" s="10"/>
      <c r="I12" s="10"/>
      <c r="J12" s="10"/>
      <c r="K12" s="10">
        <v>755451.14</v>
      </c>
      <c r="L12" s="10"/>
      <c r="M12" s="10">
        <f t="shared" si="2"/>
        <v>755451.14</v>
      </c>
      <c r="N12" s="10"/>
      <c r="O12" s="10"/>
      <c r="P12" s="27">
        <v>200000</v>
      </c>
      <c r="Q12" s="10"/>
      <c r="R12" s="10">
        <v>555451.14</v>
      </c>
      <c r="S12" s="4" t="s">
        <v>75</v>
      </c>
    </row>
    <row r="13" ht="202.5" spans="1:19">
      <c r="A13" s="10">
        <v>2130504</v>
      </c>
      <c r="B13" s="10" t="s">
        <v>38</v>
      </c>
      <c r="C13" s="10" t="s">
        <v>89</v>
      </c>
      <c r="D13" s="17" t="s">
        <v>90</v>
      </c>
      <c r="E13" s="18" t="s">
        <v>91</v>
      </c>
      <c r="F13" s="12" t="s">
        <v>88</v>
      </c>
      <c r="G13" s="10">
        <v>727289.93</v>
      </c>
      <c r="H13" s="10"/>
      <c r="I13" s="10"/>
      <c r="J13" s="10"/>
      <c r="K13" s="10">
        <v>727289.93</v>
      </c>
      <c r="L13" s="10"/>
      <c r="M13" s="10">
        <f t="shared" si="2"/>
        <v>727289.93</v>
      </c>
      <c r="N13" s="10"/>
      <c r="O13" s="10"/>
      <c r="P13" s="27">
        <v>200000</v>
      </c>
      <c r="Q13" s="10"/>
      <c r="R13" s="10">
        <v>527289.93</v>
      </c>
      <c r="S13" s="4" t="s">
        <v>75</v>
      </c>
    </row>
    <row r="14" ht="270" spans="1:19">
      <c r="A14" s="10">
        <v>230505</v>
      </c>
      <c r="B14" s="10" t="s">
        <v>38</v>
      </c>
      <c r="C14" s="10" t="s">
        <v>85</v>
      </c>
      <c r="D14" s="17" t="s">
        <v>92</v>
      </c>
      <c r="E14" s="18" t="s">
        <v>93</v>
      </c>
      <c r="F14" s="12" t="s">
        <v>88</v>
      </c>
      <c r="G14" s="10">
        <v>1953964.79</v>
      </c>
      <c r="H14" s="10"/>
      <c r="I14" s="10"/>
      <c r="J14" s="10"/>
      <c r="K14" s="10">
        <v>1953964.79</v>
      </c>
      <c r="L14" s="10"/>
      <c r="M14" s="10">
        <f t="shared" si="2"/>
        <v>1953964.79</v>
      </c>
      <c r="N14" s="10"/>
      <c r="O14" s="10"/>
      <c r="P14" s="27">
        <v>800000</v>
      </c>
      <c r="Q14" s="10"/>
      <c r="R14" s="10">
        <v>1153964.79</v>
      </c>
      <c r="S14" s="4" t="s">
        <v>75</v>
      </c>
    </row>
    <row r="15" ht="175.5" spans="1:19">
      <c r="A15" s="10">
        <v>230505</v>
      </c>
      <c r="B15" s="10" t="s">
        <v>38</v>
      </c>
      <c r="C15" s="10" t="s">
        <v>85</v>
      </c>
      <c r="D15" s="17" t="s">
        <v>94</v>
      </c>
      <c r="E15" s="18" t="s">
        <v>95</v>
      </c>
      <c r="F15" s="12" t="s">
        <v>88</v>
      </c>
      <c r="G15" s="10">
        <v>1470735.86</v>
      </c>
      <c r="H15" s="10"/>
      <c r="I15" s="10"/>
      <c r="J15" s="10"/>
      <c r="K15" s="10">
        <v>1470735.86</v>
      </c>
      <c r="L15" s="10"/>
      <c r="M15" s="10">
        <f t="shared" si="2"/>
        <v>1470735.86</v>
      </c>
      <c r="N15" s="10"/>
      <c r="O15" s="10"/>
      <c r="P15" s="27">
        <v>600000</v>
      </c>
      <c r="Q15" s="10"/>
      <c r="R15" s="10">
        <v>870735.86</v>
      </c>
      <c r="S15" s="4" t="s">
        <v>75</v>
      </c>
    </row>
    <row r="16" ht="57" spans="1:19">
      <c r="A16" s="10">
        <v>230505</v>
      </c>
      <c r="B16" s="10" t="s">
        <v>38</v>
      </c>
      <c r="C16" s="10" t="s">
        <v>20</v>
      </c>
      <c r="D16" s="19" t="s">
        <v>96</v>
      </c>
      <c r="E16" s="20" t="s">
        <v>97</v>
      </c>
      <c r="F16" s="12" t="s">
        <v>88</v>
      </c>
      <c r="G16" s="10">
        <v>1389195.2</v>
      </c>
      <c r="H16" s="10"/>
      <c r="I16" s="10"/>
      <c r="J16" s="10"/>
      <c r="K16" s="10">
        <v>896572.15</v>
      </c>
      <c r="L16" s="10"/>
      <c r="M16" s="10">
        <f t="shared" si="2"/>
        <v>1389195.2</v>
      </c>
      <c r="N16" s="10"/>
      <c r="O16" s="10"/>
      <c r="P16" s="27">
        <v>200000</v>
      </c>
      <c r="Q16" s="10"/>
      <c r="R16" s="10">
        <v>1189195.2</v>
      </c>
      <c r="S16" s="4" t="s">
        <v>75</v>
      </c>
    </row>
    <row r="17" ht="135" spans="1:19">
      <c r="A17" s="21">
        <v>2130505</v>
      </c>
      <c r="B17" s="22" t="s">
        <v>38</v>
      </c>
      <c r="C17" s="23" t="s">
        <v>98</v>
      </c>
      <c r="D17" s="22" t="s">
        <v>99</v>
      </c>
      <c r="E17" s="22" t="s">
        <v>100</v>
      </c>
      <c r="F17" s="12" t="s">
        <v>101</v>
      </c>
      <c r="G17" s="23">
        <v>2962840.71</v>
      </c>
      <c r="H17" s="24">
        <v>290000</v>
      </c>
      <c r="I17" s="28">
        <v>1480000</v>
      </c>
      <c r="J17" s="29">
        <v>1192840.71</v>
      </c>
      <c r="K17" s="30"/>
      <c r="L17" s="10" t="s">
        <v>84</v>
      </c>
      <c r="M17" s="10">
        <f>N17++P17+O17+Q17+R17</f>
        <v>2962840.71</v>
      </c>
      <c r="N17" s="24">
        <v>290000</v>
      </c>
      <c r="O17" s="28">
        <v>1516300</v>
      </c>
      <c r="P17" s="31">
        <v>117365.48</v>
      </c>
      <c r="Q17" s="31">
        <v>1039175.23</v>
      </c>
      <c r="R17" s="31"/>
      <c r="S17" s="4" t="s">
        <v>102</v>
      </c>
    </row>
  </sheetData>
  <mergeCells count="9">
    <mergeCell ref="A2:S2"/>
    <mergeCell ref="G4:L4"/>
    <mergeCell ref="M4:S4"/>
    <mergeCell ref="A4:A5"/>
    <mergeCell ref="B4:B5"/>
    <mergeCell ref="C4:C5"/>
    <mergeCell ref="D4:D5"/>
    <mergeCell ref="E4:E5"/>
    <mergeCell ref="F4:F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丹</cp:lastModifiedBy>
  <dcterms:created xsi:type="dcterms:W3CDTF">2020-02-20T10:50:00Z</dcterms:created>
  <cp:lastPrinted>2020-09-29T02:37:00Z</cp:lastPrinted>
  <dcterms:modified xsi:type="dcterms:W3CDTF">2025-10-16T02:49:08Z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E1B3C51020EC45B8B7D865CBB233D47E_13</vt:lpwstr>
  </property>
</Properties>
</file>