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1" sheetId="1" r:id="rId1"/>
    <sheet name="Sheet1" sheetId="2" r:id="rId2"/>
    <sheet name="Sheet3" sheetId="4" r:id="rId3"/>
  </sheets>
  <definedNames>
    <definedName name="_xlnm._FilterDatabase" localSheetId="0" hidden="1">附件1!$A$4:$N$13</definedName>
    <definedName name="_xlnm.Print_Titles" localSheetId="0">附件1!$3:4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M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24年已使用2163684.28元
</t>
        </r>
      </text>
    </comment>
  </commentList>
</comments>
</file>

<file path=xl/sharedStrings.xml><?xml version="1.0" encoding="utf-8"?>
<sst xmlns="http://schemas.openxmlformats.org/spreadsheetml/2006/main" count="169" uniqueCount="113">
  <si>
    <t>附件1：</t>
  </si>
  <si>
    <t>伊川县2025年第七批衔接推进乡村振兴资金分配表</t>
  </si>
  <si>
    <t>本次下达</t>
  </si>
  <si>
    <t>下达衔接资金</t>
  </si>
  <si>
    <t>项目主管单位</t>
  </si>
  <si>
    <t>资金使用管理单位</t>
  </si>
  <si>
    <t>功能分类</t>
  </si>
  <si>
    <t>科目名称</t>
  </si>
  <si>
    <t>项目名称</t>
  </si>
  <si>
    <t>项目个数及建设内容</t>
  </si>
  <si>
    <t>资金（元）</t>
  </si>
  <si>
    <t>备注</t>
  </si>
  <si>
    <t>省级文号</t>
  </si>
  <si>
    <t>市级文号</t>
  </si>
  <si>
    <t>文件名称</t>
  </si>
  <si>
    <t>资金级次</t>
  </si>
  <si>
    <t>文件总资金（元）</t>
  </si>
  <si>
    <t>本次安排资金（元）</t>
  </si>
  <si>
    <t>总计：</t>
  </si>
  <si>
    <t>农业农村局</t>
  </si>
  <si>
    <t>生产发展</t>
  </si>
  <si>
    <t>2025年伊川县特色种植综合补贴（防返贫监测户种植综合补贴）项目</t>
  </si>
  <si>
    <t>1、集中连片流转土地种植红薯或谷子50亩以上的种植户、新型农业经营主体、村集体经济合作社，每亩综合补贴100元（种苗、机械、有机肥等综合补贴）；2、监测户按照种植农作物每亩500元（不得低于1亩），每户不超过1000元的标准，对监测户额外进行种苗、化肥、农药、耕地等综合补贴</t>
  </si>
  <si>
    <t>洛财农[2025]1号</t>
  </si>
  <si>
    <t>洛阳市财政局 洛阳市乡村振兴局  关于提前下达2024年市级财政衔接推进乡村振兴补助资金（巩固脱贫攻坚成果和乡村振兴任务）的通知</t>
  </si>
  <si>
    <t>市级</t>
  </si>
  <si>
    <t>年初预算</t>
  </si>
  <si>
    <t>县级衔接专项资金</t>
  </si>
  <si>
    <t>县级</t>
  </si>
  <si>
    <t>平等乡</t>
  </si>
  <si>
    <t>基础设施</t>
  </si>
  <si>
    <t>2025年伊川县平等乡马回村垃圾中转站建设项目</t>
  </si>
  <si>
    <t>新建垃圾处置站房屋一座，钢筋砼框架结构、独立基础，建筑面积139.84㎡。设深水井一眼（含水井配套设备）；设给排水系统、化粪池及其配套设施；设变压器等强弱电系统及其配套设施；购置垃圾压缩设备1套。含场地清理、平整、回填等配套工程。</t>
  </si>
  <si>
    <t>白元镇</t>
  </si>
  <si>
    <t>2025年伊川县白元镇王耆店村垃圾中转站建设项目</t>
  </si>
  <si>
    <t>新建垃圾处置站房屋一座，钢筋砼框架结构、独立基础，建筑面积162.64㎡。设深水井一眼（含水井配套设备）；设给排水系统、化粪池及其配套设施；设变压器等强弱电系统及其配套设施；购置垃圾压缩设备1套。含场地清理、平整、回填等配套工程。</t>
  </si>
  <si>
    <t>2025年伊川县平等乡四合头村食用菌产业园区道路提升项目</t>
  </si>
  <si>
    <t>对四合头村食用菌产业园区长1660m、宽3.5~6m道路进行提升，其中3.5m宽道路380m、6m宽道路1280m，铺设16cm厚5%水泥稳定碎石基层8891.6㎡、20cm厚4%水泥稳定碎石底基层3034.6㎡，加铺5cm沥青混凝土路面9318.1㎡及相关配套设施等；乡镇自筹资金对入村段602m道路进行加宽2m，铺设5cm沥青混凝土路面1204㎡，加宽后此段道路宽8m。</t>
  </si>
  <si>
    <t>（衔接资金1953964.79元，自筹110000元）</t>
  </si>
  <si>
    <t>2025年伊川县平等乡平等村产业道路提升项目</t>
  </si>
  <si>
    <t>对平等村1352米产业道路进行提升，宽6米，铺设18cm厚5%水泥稳定碎石4123.6平方米，16cm厚5%水泥稳定碎石1135.2平方米，5cm中粒式改性沥青混凝土（AC-16C）8913平方米，及灌溉渠、排水渠拆除新建等。</t>
  </si>
  <si>
    <t>彭婆镇</t>
  </si>
  <si>
    <t>2025年伊川县彭婆镇郭洼村粉条加工产业配套道路提升项目</t>
  </si>
  <si>
    <t>现状道路加宽至5米，加铺20CM水泥混凝土，全长1844米。</t>
  </si>
  <si>
    <t>伊财预[2024]2号</t>
  </si>
  <si>
    <t>伊川县财政局
关于下达2024年伊川县脱贫人口和监测对象转移就业补贴等项目资金暨收回2023年伊川县特色种植补贴等项目结余资金的通知</t>
  </si>
  <si>
    <t>县级存量</t>
  </si>
  <si>
    <t>附件2：</t>
  </si>
  <si>
    <t>2023年伊川县肉牛扩群增量等项目剩余资金收回明细表</t>
  </si>
  <si>
    <t>序号</t>
  </si>
  <si>
    <t>资金使用单位</t>
  </si>
  <si>
    <t>建设任务</t>
  </si>
  <si>
    <t>原下达资金（元）</t>
  </si>
  <si>
    <t>本次收回资金（元）</t>
  </si>
  <si>
    <t>2023年伊川县肉牛扩群增量项目</t>
  </si>
  <si>
    <t>县农业农村局</t>
  </si>
  <si>
    <t>1、对能繁母牛进行补贴。补助对象为全县所有能繁母牛（基础母牛+后备母牛），补助养殖场户1500户，补助基础母牛1.8万头，按每头每年不超过1000元的标准进行补助，计1800万元。2、对新建规模肉牛栏位进行补贴。补助对象为2023年1月1日—11月30日新建肉牛标准化畜位200个以上的养殖场，共补助栏位2000个，按照每个畜位不超过1000元的标准给予补贴，使用资金200万元。</t>
  </si>
  <si>
    <t>指标收回</t>
  </si>
  <si>
    <t>2023年伊川县肉牛繁育体系建设项目</t>
  </si>
  <si>
    <t>采购优质肉牛冻精、疫苗、电子耳标、肉牛技术服务所需仪器设备、耗材等，建立和完善肉牛繁育体系，提高肉牛品质、降低养殖成本，促进肉牛产业健康稳定发展。</t>
  </si>
  <si>
    <t>合计：</t>
  </si>
  <si>
    <t>附件3：</t>
  </si>
  <si>
    <t>2025年伊川县脱贫人口及监测对象转移就业补贴项目资金调整表</t>
  </si>
  <si>
    <t>单位：元</t>
  </si>
  <si>
    <t>项目性质</t>
  </si>
  <si>
    <t>主要建设内容</t>
  </si>
  <si>
    <t>调整前资金安排情况表</t>
  </si>
  <si>
    <t>调整后资金安排情况表</t>
  </si>
  <si>
    <t>合计</t>
  </si>
  <si>
    <t>中央</t>
  </si>
  <si>
    <t>省（豫财农综[2024]22号）</t>
  </si>
  <si>
    <t>市（洛财农[2025]1号）</t>
  </si>
  <si>
    <t>县</t>
  </si>
  <si>
    <t>人社局</t>
  </si>
  <si>
    <t>城关街道办</t>
  </si>
  <si>
    <t>2025年伊川县城关街道脱贫人口及监测对象转移就业补贴项目</t>
  </si>
  <si>
    <t>转移就业补贴194人,其中脱贫劳动力190人，监测对象4人。</t>
  </si>
  <si>
    <t>河滨街道办</t>
  </si>
  <si>
    <t>2025年伊川县河滨街道脱贫人口及监测对象转移就业补贴项目</t>
  </si>
  <si>
    <t>转移就业补贴128人,其中脱贫劳动力105人，监测对象23人。</t>
  </si>
  <si>
    <t>鸦岭镇</t>
  </si>
  <si>
    <t>2025年伊川县鸦岭镇脱贫人口及监测对象转移就业补贴项目</t>
  </si>
  <si>
    <t>转移就业补贴3689人,其中脱贫劳动力3576人，监测对象113人。</t>
  </si>
  <si>
    <t>高山镇</t>
  </si>
  <si>
    <t>2025年伊川县高山镇脱贫人口及监测对象转移就业补贴项目</t>
  </si>
  <si>
    <t>转移就业补贴623人,其中脱贫劳动力587人，监测对象36人。</t>
  </si>
  <si>
    <t>2025年伊川县平等乡脱贫人口及监测对象转移就业补贴项目</t>
  </si>
  <si>
    <t>转移就业补贴1676人,其中脱贫劳动力1620人，监测对象56人。</t>
  </si>
  <si>
    <t>鸣皋镇</t>
  </si>
  <si>
    <t>2025年伊川县鸣皋镇脱贫人口及监测对象转移就业补贴项目</t>
  </si>
  <si>
    <t>转移就业补贴1403人,其中脱贫劳动力1363人，监测对象40人。</t>
  </si>
  <si>
    <t>酒后镇</t>
  </si>
  <si>
    <t>2025年伊川县酒后镇脱贫人口及监测对象转移就业补贴项目</t>
  </si>
  <si>
    <t>转移就业补贴1787人,其中脱贫劳动力1751人，监测对象36人。</t>
  </si>
  <si>
    <t>葛寨镇</t>
  </si>
  <si>
    <t>2025年伊川县葛寨镇脱贫人口及监测对象转移就业补贴项目</t>
  </si>
  <si>
    <t>转移就业补贴2728人,其中脱贫劳动力2678人，监测对象50人。</t>
  </si>
  <si>
    <t>2025年伊川县白元镇脱贫人口及监测对象转移就业补贴项目</t>
  </si>
  <si>
    <t>转移就业补贴1260人,其中脱贫劳动力1200人，监测对象60人。</t>
  </si>
  <si>
    <t>水寨镇</t>
  </si>
  <si>
    <t>2025年伊川县水寨镇脱贫人口及监测对象转移就业补贴项目</t>
  </si>
  <si>
    <t>转移就业补贴145人,其中脱贫劳动力130人，监测对象15人。</t>
  </si>
  <si>
    <t>江左镇</t>
  </si>
  <si>
    <t>2025年伊川县江左镇脱贫人口及监测对象转移就业补贴项目</t>
  </si>
  <si>
    <t>转移就业补贴14362人,其中脱贫劳动力1380人，监测对象82人。</t>
  </si>
  <si>
    <t>吕店镇</t>
  </si>
  <si>
    <t>2025年伊川县吕店镇脱贫人口及监测对象转移就业补贴项目</t>
  </si>
  <si>
    <t>转移就业补贴4044人,其中脱贫劳动力3899人，监测对象145人。</t>
  </si>
  <si>
    <t>半坡镇</t>
  </si>
  <si>
    <t>2025年伊川县半坡镇脱贫人口及监测对象转移就业补贴项目</t>
  </si>
  <si>
    <t>转移就业补贴810人,其中脱贫劳动力760人，监测对象50人。</t>
  </si>
  <si>
    <t>2025年伊川县彭婆镇脱贫人口及监测对象转移就业补贴项目</t>
  </si>
  <si>
    <t>转移就业补贴1276人,其中脱贫劳动力1223人，监测对象53人。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</si>
</sst>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40">
    <font>
      <sz val="11"/>
      <color indexed="8"/>
      <name val="等线"/>
      <charset val="134"/>
    </font>
    <font>
      <sz val="22"/>
      <color indexed="8"/>
      <name val="等线"/>
      <charset val="134"/>
    </font>
    <font>
      <sz val="16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20"/>
      <color rgb="FF000000"/>
      <name val="宋体"/>
      <charset val="134"/>
    </font>
    <font>
      <b/>
      <sz val="12"/>
      <color rgb="FF000000"/>
      <name val="仿宋_GB2312"/>
      <charset val="134"/>
    </font>
    <font>
      <sz val="11"/>
      <color rgb="FF000000"/>
      <name val="仿宋_GB2312"/>
      <charset val="134"/>
    </font>
    <font>
      <b/>
      <sz val="11"/>
      <color rgb="FF000000"/>
      <name val="仿宋_GB2312"/>
      <charset val="134"/>
    </font>
    <font>
      <b/>
      <sz val="11"/>
      <color indexed="8"/>
      <name val="等线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sz val="20"/>
      <color theme="1"/>
      <name val="黑体"/>
      <charset val="134"/>
    </font>
    <font>
      <sz val="26"/>
      <color theme="1"/>
      <name val="方正大标宋简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u/>
      <sz val="11"/>
      <color indexed="12"/>
      <name val="等线"/>
      <charset val="0"/>
    </font>
    <font>
      <u/>
      <sz val="11"/>
      <color indexed="20"/>
      <name val="等线"/>
      <charset val="0"/>
    </font>
    <font>
      <sz val="11"/>
      <color indexed="10"/>
      <name val="等线"/>
      <charset val="0"/>
    </font>
    <font>
      <b/>
      <sz val="18"/>
      <color indexed="62"/>
      <name val="等线"/>
      <charset val="134"/>
    </font>
    <font>
      <i/>
      <sz val="11"/>
      <color indexed="23"/>
      <name val="等线"/>
      <charset val="0"/>
    </font>
    <font>
      <b/>
      <sz val="15"/>
      <color indexed="62"/>
      <name val="等线"/>
      <charset val="134"/>
    </font>
    <font>
      <b/>
      <sz val="13"/>
      <color indexed="62"/>
      <name val="等线"/>
      <charset val="134"/>
    </font>
    <font>
      <b/>
      <sz val="11"/>
      <color indexed="62"/>
      <name val="等线"/>
      <charset val="134"/>
    </font>
    <font>
      <sz val="11"/>
      <color indexed="62"/>
      <name val="等线"/>
      <charset val="0"/>
    </font>
    <font>
      <b/>
      <sz val="11"/>
      <color indexed="63"/>
      <name val="等线"/>
      <charset val="0"/>
    </font>
    <font>
      <b/>
      <sz val="11"/>
      <color indexed="52"/>
      <name val="等线"/>
      <charset val="0"/>
    </font>
    <font>
      <b/>
      <sz val="11"/>
      <color indexed="9"/>
      <name val="等线"/>
      <charset val="0"/>
    </font>
    <font>
      <sz val="11"/>
      <color indexed="52"/>
      <name val="等线"/>
      <charset val="0"/>
    </font>
    <font>
      <b/>
      <sz val="11"/>
      <color indexed="8"/>
      <name val="等线"/>
      <charset val="0"/>
    </font>
    <font>
      <sz val="11"/>
      <color indexed="17"/>
      <name val="等线"/>
      <charset val="0"/>
    </font>
    <font>
      <sz val="11"/>
      <color indexed="60"/>
      <name val="等线"/>
      <charset val="0"/>
    </font>
    <font>
      <sz val="11"/>
      <color indexed="9"/>
      <name val="等线"/>
      <charset val="0"/>
    </font>
    <font>
      <sz val="11"/>
      <color indexed="8"/>
      <name val="等线"/>
      <charset val="0"/>
    </font>
    <font>
      <sz val="11"/>
      <color indexed="8"/>
      <name val="宋体"/>
      <charset val="134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6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53" applyFont="1" applyFill="1" applyBorder="1" applyAlignment="1">
      <alignment horizontal="center" vertical="center" wrapText="1"/>
    </xf>
    <xf numFmtId="176" fontId="2" fillId="0" borderId="1" xfId="53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>
      <alignment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176" fontId="13" fillId="0" borderId="0" xfId="0" applyNumberFormat="1" applyFont="1" applyFill="1" applyAlignment="1">
      <alignment horizontal="center" vertical="center"/>
    </xf>
    <xf numFmtId="177" fontId="13" fillId="0" borderId="0" xfId="0" applyNumberFormat="1" applyFont="1" applyFill="1" applyAlignment="1">
      <alignment horizontal="center" vertical="center"/>
    </xf>
    <xf numFmtId="176" fontId="13" fillId="0" borderId="0" xfId="0" applyNumberFormat="1" applyFont="1" applyFill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176" fontId="12" fillId="0" borderId="0" xfId="0" applyNumberFormat="1" applyFont="1" applyFill="1" applyAlignment="1">
      <alignment horizontal="center" vertical="center"/>
    </xf>
    <xf numFmtId="177" fontId="12" fillId="0" borderId="0" xfId="0" applyNumberFormat="1" applyFont="1" applyFill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176" fontId="15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76" fontId="12" fillId="0" borderId="0" xfId="0" applyNumberFormat="1" applyFont="1" applyFill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 4" xfId="50"/>
    <cellStyle name="常规 10 2 2 2 2 2" xfId="51"/>
    <cellStyle name="常规 14" xfId="52"/>
    <cellStyle name="常规 2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tabSelected="1" zoomScale="80" zoomScaleNormal="80" workbookViewId="0">
      <pane ySplit="4" topLeftCell="A5" activePane="bottomLeft" state="frozen"/>
      <selection/>
      <selection pane="bottomLeft" activeCell="A1" sqref="A1:C1"/>
    </sheetView>
  </sheetViews>
  <sheetFormatPr defaultColWidth="9" defaultRowHeight="14.25"/>
  <cols>
    <col min="1" max="1" width="10.7083333333333" style="21" customWidth="1"/>
    <col min="2" max="2" width="10.125" style="22" customWidth="1"/>
    <col min="3" max="3" width="9" style="22" customWidth="1"/>
    <col min="4" max="4" width="8.08333333333333" style="22" customWidth="1"/>
    <col min="5" max="5" width="12.375" style="22" customWidth="1"/>
    <col min="6" max="6" width="33.125" style="22" customWidth="1"/>
    <col min="7" max="7" width="13.4333333333333" style="23" customWidth="1"/>
    <col min="8" max="8" width="7.85833333333333" style="24" customWidth="1"/>
    <col min="9" max="9" width="10.9833333333333" style="24" customWidth="1"/>
    <col min="10" max="10" width="9.79166666666667" style="21" customWidth="1"/>
    <col min="11" max="11" width="25.0833333333333" style="21" customWidth="1"/>
    <col min="12" max="12" width="6.5" style="21" customWidth="1"/>
    <col min="13" max="13" width="17.625" style="25" customWidth="1"/>
    <col min="14" max="14" width="14.3916666666667" style="25" customWidth="1"/>
    <col min="15" max="16384" width="9" style="22"/>
  </cols>
  <sheetData>
    <row r="1" ht="29" customHeight="1" spans="1:14">
      <c r="A1" s="26" t="s">
        <v>0</v>
      </c>
      <c r="B1" s="26"/>
      <c r="C1" s="26"/>
      <c r="D1" s="20"/>
      <c r="E1" s="20"/>
      <c r="F1" s="27"/>
      <c r="G1" s="28"/>
      <c r="H1" s="29"/>
      <c r="I1" s="29"/>
      <c r="J1" s="27"/>
      <c r="K1" s="27"/>
      <c r="L1" s="27"/>
      <c r="M1" s="40"/>
      <c r="N1" s="40"/>
    </row>
    <row r="2" ht="66" customHeight="1" spans="1:14">
      <c r="A2" s="30" t="s">
        <v>1</v>
      </c>
      <c r="B2" s="30"/>
      <c r="C2" s="30"/>
      <c r="D2" s="30"/>
      <c r="E2" s="30"/>
      <c r="F2" s="30"/>
      <c r="G2" s="31"/>
      <c r="H2" s="30"/>
      <c r="I2" s="30"/>
      <c r="J2" s="30"/>
      <c r="K2" s="30"/>
      <c r="L2" s="30"/>
      <c r="M2" s="31"/>
      <c r="N2" s="31"/>
    </row>
    <row r="3" s="18" customFormat="1" ht="33" customHeight="1" spans="1:14">
      <c r="A3" s="32" t="s">
        <v>2</v>
      </c>
      <c r="B3" s="32"/>
      <c r="C3" s="32"/>
      <c r="D3" s="32"/>
      <c r="E3" s="32"/>
      <c r="F3" s="32"/>
      <c r="G3" s="33"/>
      <c r="H3" s="32"/>
      <c r="I3" s="41" t="s">
        <v>3</v>
      </c>
      <c r="J3" s="41"/>
      <c r="K3" s="41"/>
      <c r="L3" s="41"/>
      <c r="M3" s="41"/>
      <c r="N3" s="41"/>
    </row>
    <row r="4" s="18" customFormat="1" ht="46" customHeight="1" spans="1:14">
      <c r="A4" s="34" t="s">
        <v>4</v>
      </c>
      <c r="B4" s="34" t="s">
        <v>5</v>
      </c>
      <c r="C4" s="34" t="s">
        <v>6</v>
      </c>
      <c r="D4" s="34" t="s">
        <v>7</v>
      </c>
      <c r="E4" s="34" t="s">
        <v>8</v>
      </c>
      <c r="F4" s="34" t="s">
        <v>9</v>
      </c>
      <c r="G4" s="35" t="s">
        <v>10</v>
      </c>
      <c r="H4" s="36" t="s">
        <v>11</v>
      </c>
      <c r="I4" s="41" t="s">
        <v>12</v>
      </c>
      <c r="J4" s="41" t="s">
        <v>13</v>
      </c>
      <c r="K4" s="41" t="s">
        <v>14</v>
      </c>
      <c r="L4" s="41" t="s">
        <v>15</v>
      </c>
      <c r="M4" s="42" t="s">
        <v>16</v>
      </c>
      <c r="N4" s="42" t="s">
        <v>17</v>
      </c>
    </row>
    <row r="5" s="19" customFormat="1" ht="35" customHeight="1" spans="1:14">
      <c r="A5" s="34" t="s">
        <v>18</v>
      </c>
      <c r="B5" s="34"/>
      <c r="C5" s="34"/>
      <c r="D5" s="34"/>
      <c r="E5" s="34"/>
      <c r="F5" s="34"/>
      <c r="G5" s="34">
        <f>G8+G9+G10+G11+G12+G6</f>
        <v>16296636.92</v>
      </c>
      <c r="H5" s="34"/>
      <c r="I5" s="34"/>
      <c r="J5" s="34"/>
      <c r="K5" s="34"/>
      <c r="L5" s="34"/>
      <c r="M5" s="34"/>
      <c r="N5" s="34">
        <f>SUM(N6:N13)</f>
        <v>16296636.92</v>
      </c>
    </row>
    <row r="6" s="19" customFormat="1" ht="120" customHeight="1" spans="1:14">
      <c r="A6" s="37" t="s">
        <v>19</v>
      </c>
      <c r="B6" s="37" t="s">
        <v>19</v>
      </c>
      <c r="C6" s="37">
        <v>230505</v>
      </c>
      <c r="D6" s="37" t="s">
        <v>20</v>
      </c>
      <c r="E6" s="37" t="s">
        <v>21</v>
      </c>
      <c r="F6" s="37" t="s">
        <v>22</v>
      </c>
      <c r="G6" s="37">
        <v>10000000</v>
      </c>
      <c r="H6" s="37"/>
      <c r="I6" s="43"/>
      <c r="J6" s="44" t="s">
        <v>23</v>
      </c>
      <c r="K6" s="44" t="s">
        <v>24</v>
      </c>
      <c r="L6" s="44" t="s">
        <v>25</v>
      </c>
      <c r="M6" s="44">
        <v>31180000</v>
      </c>
      <c r="N6" s="44">
        <v>1043000</v>
      </c>
    </row>
    <row r="7" s="19" customFormat="1" ht="94" customHeight="1" spans="1:14">
      <c r="A7" s="38"/>
      <c r="B7" s="38"/>
      <c r="C7" s="38"/>
      <c r="D7" s="38"/>
      <c r="E7" s="38"/>
      <c r="F7" s="38"/>
      <c r="G7" s="38"/>
      <c r="H7" s="38"/>
      <c r="I7" s="38"/>
      <c r="J7" s="38" t="s">
        <v>26</v>
      </c>
      <c r="K7" s="38" t="s">
        <v>27</v>
      </c>
      <c r="L7" s="38" t="s">
        <v>28</v>
      </c>
      <c r="M7" s="38">
        <v>50200000</v>
      </c>
      <c r="N7" s="44">
        <v>8957000</v>
      </c>
    </row>
    <row r="8" s="20" customFormat="1" ht="186" customHeight="1" spans="1:14">
      <c r="A8" s="38" t="s">
        <v>19</v>
      </c>
      <c r="B8" s="38" t="s">
        <v>29</v>
      </c>
      <c r="C8" s="38">
        <v>2130504</v>
      </c>
      <c r="D8" s="38" t="s">
        <v>30</v>
      </c>
      <c r="E8" s="38" t="s">
        <v>31</v>
      </c>
      <c r="F8" s="38" t="s">
        <v>32</v>
      </c>
      <c r="G8" s="38">
        <v>755451.14</v>
      </c>
      <c r="H8" s="38"/>
      <c r="I8" s="38"/>
      <c r="J8" s="38" t="s">
        <v>26</v>
      </c>
      <c r="K8" s="38" t="s">
        <v>27</v>
      </c>
      <c r="L8" s="38" t="s">
        <v>28</v>
      </c>
      <c r="M8" s="38">
        <v>50200000</v>
      </c>
      <c r="N8" s="38">
        <v>755451.14</v>
      </c>
    </row>
    <row r="9" ht="180" customHeight="1" spans="1:14">
      <c r="A9" s="38" t="s">
        <v>19</v>
      </c>
      <c r="B9" s="38" t="s">
        <v>33</v>
      </c>
      <c r="C9" s="38">
        <v>2130504</v>
      </c>
      <c r="D9" s="38" t="s">
        <v>30</v>
      </c>
      <c r="E9" s="38" t="s">
        <v>34</v>
      </c>
      <c r="F9" s="38" t="s">
        <v>35</v>
      </c>
      <c r="G9" s="38">
        <v>727289.93</v>
      </c>
      <c r="H9" s="38"/>
      <c r="I9" s="38"/>
      <c r="J9" s="38" t="s">
        <v>26</v>
      </c>
      <c r="K9" s="38" t="s">
        <v>27</v>
      </c>
      <c r="L9" s="38" t="s">
        <v>28</v>
      </c>
      <c r="M9" s="38">
        <v>50200000</v>
      </c>
      <c r="N9" s="38">
        <v>727289.93</v>
      </c>
    </row>
    <row r="10" ht="225" customHeight="1" spans="1:14">
      <c r="A10" s="38" t="s">
        <v>19</v>
      </c>
      <c r="B10" s="38" t="s">
        <v>29</v>
      </c>
      <c r="C10" s="38">
        <v>230505</v>
      </c>
      <c r="D10" s="38" t="s">
        <v>20</v>
      </c>
      <c r="E10" s="38" t="s">
        <v>36</v>
      </c>
      <c r="F10" s="38" t="s">
        <v>37</v>
      </c>
      <c r="G10" s="38">
        <v>1953964.79</v>
      </c>
      <c r="H10" s="38" t="s">
        <v>38</v>
      </c>
      <c r="I10" s="38"/>
      <c r="J10" s="38" t="s">
        <v>26</v>
      </c>
      <c r="K10" s="38" t="s">
        <v>27</v>
      </c>
      <c r="L10" s="38" t="s">
        <v>28</v>
      </c>
      <c r="M10" s="38">
        <v>50200000</v>
      </c>
      <c r="N10" s="38">
        <v>1953964.79</v>
      </c>
    </row>
    <row r="11" ht="163" customHeight="1" spans="1:14">
      <c r="A11" s="38" t="s">
        <v>19</v>
      </c>
      <c r="B11" s="38" t="s">
        <v>29</v>
      </c>
      <c r="C11" s="38">
        <v>230505</v>
      </c>
      <c r="D11" s="38" t="s">
        <v>20</v>
      </c>
      <c r="E11" s="38" t="s">
        <v>39</v>
      </c>
      <c r="F11" s="38" t="s">
        <v>40</v>
      </c>
      <c r="G11" s="38">
        <v>1470735.86</v>
      </c>
      <c r="H11" s="38"/>
      <c r="I11" s="38"/>
      <c r="J11" s="38" t="s">
        <v>26</v>
      </c>
      <c r="K11" s="38" t="s">
        <v>27</v>
      </c>
      <c r="L11" s="38" t="s">
        <v>28</v>
      </c>
      <c r="M11" s="38">
        <v>50200000</v>
      </c>
      <c r="N11" s="38">
        <v>1470735.86</v>
      </c>
    </row>
    <row r="12" ht="46" customHeight="1" spans="1:14">
      <c r="A12" s="39" t="s">
        <v>19</v>
      </c>
      <c r="B12" s="39" t="s">
        <v>41</v>
      </c>
      <c r="C12" s="39">
        <v>230505</v>
      </c>
      <c r="D12" s="39" t="s">
        <v>20</v>
      </c>
      <c r="E12" s="39" t="s">
        <v>42</v>
      </c>
      <c r="F12" s="39" t="s">
        <v>43</v>
      </c>
      <c r="G12" s="39">
        <v>1389195.2</v>
      </c>
      <c r="H12" s="39"/>
      <c r="I12" s="39"/>
      <c r="J12" s="39" t="s">
        <v>26</v>
      </c>
      <c r="K12" s="39" t="s">
        <v>27</v>
      </c>
      <c r="L12" s="39" t="s">
        <v>28</v>
      </c>
      <c r="M12" s="39">
        <v>50200000</v>
      </c>
      <c r="N12" s="45">
        <v>896572.15</v>
      </c>
    </row>
    <row r="13" ht="147" customHeight="1" spans="1:14">
      <c r="A13" s="39"/>
      <c r="B13" s="39"/>
      <c r="C13" s="39"/>
      <c r="D13" s="39"/>
      <c r="E13" s="39"/>
      <c r="F13" s="39"/>
      <c r="G13" s="39"/>
      <c r="H13" s="39"/>
      <c r="I13" s="39"/>
      <c r="J13" s="39" t="s">
        <v>44</v>
      </c>
      <c r="K13" s="39" t="s">
        <v>45</v>
      </c>
      <c r="L13" s="39" t="s">
        <v>46</v>
      </c>
      <c r="M13" s="39">
        <v>933494.73</v>
      </c>
      <c r="N13" s="46">
        <v>492623.05</v>
      </c>
    </row>
  </sheetData>
  <autoFilter xmlns:etc="http://www.wps.cn/officeDocument/2017/etCustomData" ref="A4:N13" etc:filterBottomFollowUsedRange="0">
    <extLst/>
  </autoFilter>
  <mergeCells count="22">
    <mergeCell ref="A1:C1"/>
    <mergeCell ref="A2:N2"/>
    <mergeCell ref="A3:H3"/>
    <mergeCell ref="I3:N3"/>
    <mergeCell ref="A5:F5"/>
    <mergeCell ref="I5:M5"/>
    <mergeCell ref="A6:A7"/>
    <mergeCell ref="A12:A13"/>
    <mergeCell ref="B6:B7"/>
    <mergeCell ref="B12:B13"/>
    <mergeCell ref="C6:C7"/>
    <mergeCell ref="C12:C13"/>
    <mergeCell ref="D6:D7"/>
    <mergeCell ref="D12:D13"/>
    <mergeCell ref="E6:E7"/>
    <mergeCell ref="E12:E13"/>
    <mergeCell ref="F6:F7"/>
    <mergeCell ref="F12:F13"/>
    <mergeCell ref="G6:G7"/>
    <mergeCell ref="G12:G13"/>
    <mergeCell ref="H6:H7"/>
    <mergeCell ref="H12:H13"/>
  </mergeCells>
  <pageMargins left="0.66875" right="0.66875" top="0.708333333333333" bottom="0.747916666666667" header="0.156944444444444" footer="0.511805555555556"/>
  <pageSetup paperSize="9" scale="68" firstPageNumber="4" fitToHeight="0" orientation="landscape" useFirstPageNumber="1" horizontalDpi="600"/>
  <headerFooter>
    <oddFooter>&amp;C&amp;16- &amp;P -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A1" sqref="A1"/>
    </sheetView>
  </sheetViews>
  <sheetFormatPr defaultColWidth="9" defaultRowHeight="14.25" outlineLevelRow="5" outlineLevelCol="6"/>
  <cols>
    <col min="2" max="2" width="14.5" customWidth="1"/>
    <col min="4" max="4" width="64.625" customWidth="1"/>
    <col min="5" max="5" width="9.375"/>
    <col min="6" max="6" width="9.25"/>
  </cols>
  <sheetData>
    <row r="1" spans="1:1">
      <c r="A1" t="s">
        <v>47</v>
      </c>
    </row>
    <row r="2" ht="66" customHeight="1" spans="1:7">
      <c r="A2" s="8" t="s">
        <v>48</v>
      </c>
      <c r="B2" s="8"/>
      <c r="C2" s="8"/>
      <c r="D2" s="8"/>
      <c r="E2" s="8"/>
      <c r="F2" s="8"/>
      <c r="G2" s="8"/>
    </row>
    <row r="3" ht="54" customHeight="1" spans="1:7">
      <c r="A3" s="9" t="s">
        <v>49</v>
      </c>
      <c r="B3" s="10" t="s">
        <v>8</v>
      </c>
      <c r="C3" s="10" t="s">
        <v>50</v>
      </c>
      <c r="D3" s="10" t="s">
        <v>51</v>
      </c>
      <c r="E3" s="10" t="s">
        <v>52</v>
      </c>
      <c r="F3" s="10" t="s">
        <v>53</v>
      </c>
      <c r="G3" s="10" t="s">
        <v>11</v>
      </c>
    </row>
    <row r="4" ht="121" customHeight="1" spans="1:7">
      <c r="A4" s="11">
        <v>1</v>
      </c>
      <c r="B4" s="12" t="s">
        <v>54</v>
      </c>
      <c r="C4" s="12" t="s">
        <v>55</v>
      </c>
      <c r="D4" s="12" t="s">
        <v>56</v>
      </c>
      <c r="E4" s="12">
        <v>20000000</v>
      </c>
      <c r="F4" s="12">
        <v>1196000</v>
      </c>
      <c r="G4" s="12" t="s">
        <v>57</v>
      </c>
    </row>
    <row r="5" ht="121" customHeight="1" spans="1:7">
      <c r="A5" s="11">
        <v>2</v>
      </c>
      <c r="B5" s="12" t="s">
        <v>58</v>
      </c>
      <c r="C5" s="12" t="s">
        <v>55</v>
      </c>
      <c r="D5" s="12" t="s">
        <v>59</v>
      </c>
      <c r="E5" s="12">
        <v>1839072</v>
      </c>
      <c r="F5" s="12">
        <v>108252</v>
      </c>
      <c r="G5" s="12" t="s">
        <v>57</v>
      </c>
    </row>
    <row r="6" ht="32" customHeight="1" spans="1:7">
      <c r="A6" s="13" t="s">
        <v>60</v>
      </c>
      <c r="B6" s="14"/>
      <c r="C6" s="15"/>
      <c r="D6" s="15"/>
      <c r="E6" s="15"/>
      <c r="F6" s="16">
        <v>1304252</v>
      </c>
      <c r="G6" s="17"/>
    </row>
  </sheetData>
  <mergeCells count="2">
    <mergeCell ref="A2:G2"/>
    <mergeCell ref="A6:E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workbookViewId="0">
      <selection activeCell="A2" sqref="A2:O2"/>
    </sheetView>
  </sheetViews>
  <sheetFormatPr defaultColWidth="9" defaultRowHeight="14.25"/>
  <cols>
    <col min="6" max="6" width="19"/>
    <col min="8" max="8" width="19.25" customWidth="1"/>
    <col min="9" max="9" width="15.75" customWidth="1"/>
    <col min="11" max="11" width="17.5" customWidth="1"/>
    <col min="13" max="13" width="18" customWidth="1"/>
    <col min="14" max="14" width="17.25" customWidth="1"/>
  </cols>
  <sheetData>
    <row r="1" spans="1:1">
      <c r="A1" t="s">
        <v>61</v>
      </c>
    </row>
    <row r="2" ht="27.75" spans="1:15">
      <c r="A2" s="1" t="s">
        <v>62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4:14">
      <c r="N3" s="7" t="s">
        <v>63</v>
      </c>
    </row>
    <row r="4" ht="48" customHeight="1" spans="1:15">
      <c r="A4" s="2" t="s">
        <v>64</v>
      </c>
      <c r="B4" s="2" t="s">
        <v>4</v>
      </c>
      <c r="C4" s="2" t="s">
        <v>50</v>
      </c>
      <c r="D4" s="2" t="s">
        <v>8</v>
      </c>
      <c r="E4" s="2" t="s">
        <v>65</v>
      </c>
      <c r="F4" s="3" t="s">
        <v>66</v>
      </c>
      <c r="G4" s="3"/>
      <c r="H4" s="3"/>
      <c r="I4" s="3"/>
      <c r="J4" s="3"/>
      <c r="K4" s="3" t="s">
        <v>67</v>
      </c>
      <c r="L4" s="3"/>
      <c r="M4" s="3"/>
      <c r="N4" s="3"/>
      <c r="O4" s="3"/>
    </row>
    <row r="5" ht="40.5" spans="1:15">
      <c r="A5" s="2" t="s">
        <v>64</v>
      </c>
      <c r="B5" s="2"/>
      <c r="C5" s="2"/>
      <c r="D5" s="2"/>
      <c r="E5" s="2"/>
      <c r="F5" s="3" t="s">
        <v>68</v>
      </c>
      <c r="G5" s="3" t="s">
        <v>69</v>
      </c>
      <c r="H5" s="3" t="s">
        <v>70</v>
      </c>
      <c r="I5" s="3" t="s">
        <v>71</v>
      </c>
      <c r="J5" s="3" t="s">
        <v>72</v>
      </c>
      <c r="K5" s="3" t="s">
        <v>68</v>
      </c>
      <c r="L5" s="3" t="s">
        <v>69</v>
      </c>
      <c r="M5" s="3" t="s">
        <v>70</v>
      </c>
      <c r="N5" s="3" t="s">
        <v>71</v>
      </c>
      <c r="O5" s="3" t="s">
        <v>72</v>
      </c>
    </row>
    <row r="6" ht="20.25" spans="1:15">
      <c r="A6" s="2"/>
      <c r="B6" s="2"/>
      <c r="C6" s="2"/>
      <c r="D6" s="2"/>
      <c r="E6" s="2"/>
      <c r="F6" s="3">
        <f t="shared" ref="F6:I6" si="0">SUM(F7:F20)</f>
        <v>10074600</v>
      </c>
      <c r="G6" s="3"/>
      <c r="H6" s="3">
        <f t="shared" si="0"/>
        <v>5037300</v>
      </c>
      <c r="I6" s="3">
        <f t="shared" si="0"/>
        <v>5037300</v>
      </c>
      <c r="J6" s="3"/>
      <c r="K6" s="3">
        <f t="shared" ref="K6:N6" si="1">SUM(K7:K20)</f>
        <v>9832100</v>
      </c>
      <c r="L6" s="3"/>
      <c r="M6" s="3">
        <f t="shared" si="1"/>
        <v>8050500</v>
      </c>
      <c r="N6" s="3">
        <f t="shared" si="1"/>
        <v>1781600</v>
      </c>
      <c r="O6" s="3"/>
    </row>
    <row r="7" ht="72" spans="1:15">
      <c r="A7" s="4">
        <v>2130505</v>
      </c>
      <c r="B7" s="4" t="s">
        <v>73</v>
      </c>
      <c r="C7" s="4" t="s">
        <v>74</v>
      </c>
      <c r="D7" s="4" t="s">
        <v>75</v>
      </c>
      <c r="E7" s="4" t="s">
        <v>76</v>
      </c>
      <c r="F7" s="4">
        <v>90600</v>
      </c>
      <c r="G7" s="4"/>
      <c r="H7" s="4">
        <v>45300</v>
      </c>
      <c r="I7" s="4">
        <v>45300</v>
      </c>
      <c r="J7" s="5"/>
      <c r="K7" s="4">
        <f t="shared" ref="K7:K20" si="2">L7+M7+N7+O7</f>
        <v>84000</v>
      </c>
      <c r="L7" s="4"/>
      <c r="M7" s="4">
        <v>63300</v>
      </c>
      <c r="N7" s="4">
        <v>20700</v>
      </c>
      <c r="O7" s="5"/>
    </row>
    <row r="8" ht="72" spans="1:15">
      <c r="A8" s="4">
        <v>2130505</v>
      </c>
      <c r="B8" s="4" t="s">
        <v>73</v>
      </c>
      <c r="C8" s="4" t="s">
        <v>77</v>
      </c>
      <c r="D8" s="4" t="s">
        <v>78</v>
      </c>
      <c r="E8" s="4" t="s">
        <v>79</v>
      </c>
      <c r="F8" s="4">
        <v>65000</v>
      </c>
      <c r="G8" s="4"/>
      <c r="H8" s="4">
        <v>32500</v>
      </c>
      <c r="I8" s="4">
        <v>32500</v>
      </c>
      <c r="J8" s="5"/>
      <c r="K8" s="4">
        <f t="shared" si="2"/>
        <v>49500</v>
      </c>
      <c r="L8" s="4"/>
      <c r="M8" s="4">
        <v>31000</v>
      </c>
      <c r="N8" s="4">
        <v>18500</v>
      </c>
      <c r="O8" s="5"/>
    </row>
    <row r="9" ht="84" spans="1:15">
      <c r="A9" s="4">
        <v>2130505</v>
      </c>
      <c r="B9" s="4" t="s">
        <v>73</v>
      </c>
      <c r="C9" s="4" t="s">
        <v>80</v>
      </c>
      <c r="D9" s="4" t="s">
        <v>81</v>
      </c>
      <c r="E9" s="4" t="s">
        <v>82</v>
      </c>
      <c r="F9" s="4">
        <v>1680000</v>
      </c>
      <c r="G9" s="4"/>
      <c r="H9" s="4">
        <v>840000</v>
      </c>
      <c r="I9" s="4">
        <v>840000</v>
      </c>
      <c r="J9" s="5"/>
      <c r="K9" s="4">
        <f t="shared" si="2"/>
        <v>1755400</v>
      </c>
      <c r="L9" s="4"/>
      <c r="M9" s="4">
        <v>1501800</v>
      </c>
      <c r="N9" s="4">
        <v>253600</v>
      </c>
      <c r="O9" s="5"/>
    </row>
    <row r="10" ht="72" spans="1:15">
      <c r="A10" s="4">
        <v>2130505</v>
      </c>
      <c r="B10" s="4" t="s">
        <v>73</v>
      </c>
      <c r="C10" s="4" t="s">
        <v>83</v>
      </c>
      <c r="D10" s="4" t="s">
        <v>84</v>
      </c>
      <c r="E10" s="4" t="s">
        <v>85</v>
      </c>
      <c r="F10" s="4">
        <v>300000</v>
      </c>
      <c r="G10" s="4"/>
      <c r="H10" s="4">
        <v>150000</v>
      </c>
      <c r="I10" s="4">
        <v>150000</v>
      </c>
      <c r="J10" s="5"/>
      <c r="K10" s="4">
        <f t="shared" si="2"/>
        <v>295700</v>
      </c>
      <c r="L10" s="4"/>
      <c r="M10" s="4">
        <v>229600</v>
      </c>
      <c r="N10" s="4">
        <v>66100</v>
      </c>
      <c r="O10" s="5"/>
    </row>
    <row r="11" ht="84" spans="1:15">
      <c r="A11" s="4">
        <v>2130505</v>
      </c>
      <c r="B11" s="4" t="s">
        <v>73</v>
      </c>
      <c r="C11" s="4" t="s">
        <v>29</v>
      </c>
      <c r="D11" s="4" t="s">
        <v>86</v>
      </c>
      <c r="E11" s="4" t="s">
        <v>87</v>
      </c>
      <c r="F11" s="4">
        <v>800000</v>
      </c>
      <c r="G11" s="4"/>
      <c r="H11" s="4">
        <v>400000</v>
      </c>
      <c r="I11" s="4">
        <v>400000</v>
      </c>
      <c r="J11" s="5"/>
      <c r="K11" s="4">
        <f t="shared" si="2"/>
        <v>751000</v>
      </c>
      <c r="L11" s="4"/>
      <c r="M11" s="4">
        <v>611000</v>
      </c>
      <c r="N11" s="4">
        <v>140000</v>
      </c>
      <c r="O11" s="5"/>
    </row>
    <row r="12" ht="84" spans="1:15">
      <c r="A12" s="4">
        <v>2130505</v>
      </c>
      <c r="B12" s="4" t="s">
        <v>73</v>
      </c>
      <c r="C12" s="4" t="s">
        <v>88</v>
      </c>
      <c r="D12" s="4" t="s">
        <v>89</v>
      </c>
      <c r="E12" s="4" t="s">
        <v>90</v>
      </c>
      <c r="F12" s="4">
        <v>750000</v>
      </c>
      <c r="G12" s="4"/>
      <c r="H12" s="5">
        <v>375000</v>
      </c>
      <c r="I12" s="5">
        <v>375000</v>
      </c>
      <c r="J12" s="5"/>
      <c r="K12" s="4">
        <f t="shared" si="2"/>
        <v>667700</v>
      </c>
      <c r="L12" s="4"/>
      <c r="M12" s="5">
        <v>589100</v>
      </c>
      <c r="N12" s="5">
        <v>78600</v>
      </c>
      <c r="O12" s="5"/>
    </row>
    <row r="13" ht="84" spans="1:15">
      <c r="A13" s="4">
        <v>2130505</v>
      </c>
      <c r="B13" s="4" t="s">
        <v>73</v>
      </c>
      <c r="C13" s="4" t="s">
        <v>91</v>
      </c>
      <c r="D13" s="4" t="s">
        <v>92</v>
      </c>
      <c r="E13" s="4" t="s">
        <v>93</v>
      </c>
      <c r="F13" s="4">
        <v>900000</v>
      </c>
      <c r="G13" s="5"/>
      <c r="H13" s="5">
        <v>450000</v>
      </c>
      <c r="I13" s="5">
        <v>450000</v>
      </c>
      <c r="J13" s="5"/>
      <c r="K13" s="4">
        <f t="shared" si="2"/>
        <v>873000</v>
      </c>
      <c r="L13" s="5"/>
      <c r="M13" s="5">
        <v>815300</v>
      </c>
      <c r="N13" s="5">
        <v>57700</v>
      </c>
      <c r="O13" s="5"/>
    </row>
    <row r="14" ht="84" spans="1:15">
      <c r="A14" s="4">
        <v>2130505</v>
      </c>
      <c r="B14" s="4" t="s">
        <v>73</v>
      </c>
      <c r="C14" s="4" t="s">
        <v>94</v>
      </c>
      <c r="D14" s="4" t="s">
        <v>95</v>
      </c>
      <c r="E14" s="4" t="s">
        <v>96</v>
      </c>
      <c r="F14" s="4">
        <v>1390000</v>
      </c>
      <c r="G14" s="4"/>
      <c r="H14" s="4">
        <v>695000</v>
      </c>
      <c r="I14" s="4">
        <v>695000</v>
      </c>
      <c r="J14" s="5"/>
      <c r="K14" s="4">
        <f t="shared" si="2"/>
        <v>1336500</v>
      </c>
      <c r="L14" s="4"/>
      <c r="M14" s="4">
        <v>1135000</v>
      </c>
      <c r="N14" s="4">
        <v>201500</v>
      </c>
      <c r="O14" s="5"/>
    </row>
    <row r="15" ht="84" spans="1:15">
      <c r="A15" s="4">
        <v>2130505</v>
      </c>
      <c r="B15" s="4" t="s">
        <v>73</v>
      </c>
      <c r="C15" s="4" t="s">
        <v>33</v>
      </c>
      <c r="D15" s="4" t="s">
        <v>97</v>
      </c>
      <c r="E15" s="4" t="s">
        <v>98</v>
      </c>
      <c r="F15" s="4">
        <v>620000</v>
      </c>
      <c r="G15" s="4"/>
      <c r="H15" s="4">
        <v>310000</v>
      </c>
      <c r="I15" s="4">
        <v>310000</v>
      </c>
      <c r="J15" s="5"/>
      <c r="K15" s="4">
        <f t="shared" si="2"/>
        <v>642000</v>
      </c>
      <c r="L15" s="4"/>
      <c r="M15" s="4">
        <v>551000</v>
      </c>
      <c r="N15" s="4">
        <v>91000</v>
      </c>
      <c r="O15" s="5"/>
    </row>
    <row r="16" ht="72" spans="1:15">
      <c r="A16" s="4">
        <v>2130505</v>
      </c>
      <c r="B16" s="4" t="s">
        <v>73</v>
      </c>
      <c r="C16" s="4" t="s">
        <v>99</v>
      </c>
      <c r="D16" s="4" t="s">
        <v>100</v>
      </c>
      <c r="E16" s="4" t="s">
        <v>101</v>
      </c>
      <c r="F16" s="4">
        <v>60000</v>
      </c>
      <c r="G16" s="5"/>
      <c r="H16" s="5">
        <v>30000</v>
      </c>
      <c r="I16" s="5">
        <v>30000</v>
      </c>
      <c r="J16" s="5"/>
      <c r="K16" s="4">
        <f t="shared" si="2"/>
        <v>55700</v>
      </c>
      <c r="L16" s="5"/>
      <c r="M16" s="5">
        <v>4000</v>
      </c>
      <c r="N16" s="5">
        <v>51700</v>
      </c>
      <c r="O16" s="5"/>
    </row>
    <row r="17" ht="96" spans="1:15">
      <c r="A17" s="4">
        <v>2130505</v>
      </c>
      <c r="B17" s="4" t="s">
        <v>73</v>
      </c>
      <c r="C17" s="4" t="s">
        <v>102</v>
      </c>
      <c r="D17" s="4" t="s">
        <v>103</v>
      </c>
      <c r="E17" s="4" t="s">
        <v>104</v>
      </c>
      <c r="F17" s="4">
        <v>700000</v>
      </c>
      <c r="G17" s="6"/>
      <c r="H17" s="6">
        <v>350000</v>
      </c>
      <c r="I17" s="6">
        <v>350000</v>
      </c>
      <c r="J17" s="6"/>
      <c r="K17" s="4">
        <f t="shared" si="2"/>
        <v>634600</v>
      </c>
      <c r="L17" s="6"/>
      <c r="M17" s="6">
        <v>488900</v>
      </c>
      <c r="N17" s="6">
        <v>145700</v>
      </c>
      <c r="O17" s="6"/>
    </row>
    <row r="18" ht="84" spans="1:15">
      <c r="A18" s="4">
        <v>2130505</v>
      </c>
      <c r="B18" s="4" t="s">
        <v>73</v>
      </c>
      <c r="C18" s="4" t="s">
        <v>105</v>
      </c>
      <c r="D18" s="4" t="s">
        <v>106</v>
      </c>
      <c r="E18" s="4" t="s">
        <v>107</v>
      </c>
      <c r="F18" s="4">
        <v>1700000</v>
      </c>
      <c r="G18" s="6"/>
      <c r="H18" s="6">
        <v>850000</v>
      </c>
      <c r="I18" s="6">
        <v>850000</v>
      </c>
      <c r="J18" s="6"/>
      <c r="K18" s="4">
        <f t="shared" si="2"/>
        <v>1725200</v>
      </c>
      <c r="L18" s="6"/>
      <c r="M18" s="6">
        <v>1281000</v>
      </c>
      <c r="N18" s="6">
        <v>444200</v>
      </c>
      <c r="O18" s="6"/>
    </row>
    <row r="19" ht="72" spans="1:15">
      <c r="A19" s="4">
        <v>2130505</v>
      </c>
      <c r="B19" s="4" t="s">
        <v>73</v>
      </c>
      <c r="C19" s="4" t="s">
        <v>108</v>
      </c>
      <c r="D19" s="4" t="s">
        <v>109</v>
      </c>
      <c r="E19" s="4" t="s">
        <v>110</v>
      </c>
      <c r="F19" s="4">
        <v>369000</v>
      </c>
      <c r="G19" s="4"/>
      <c r="H19" s="5">
        <v>184500</v>
      </c>
      <c r="I19" s="5">
        <v>184500</v>
      </c>
      <c r="J19" s="4"/>
      <c r="K19" s="4">
        <f t="shared" si="2"/>
        <v>369000</v>
      </c>
      <c r="L19" s="4"/>
      <c r="M19" s="5">
        <v>295000</v>
      </c>
      <c r="N19" s="5">
        <v>74000</v>
      </c>
      <c r="O19" s="4"/>
    </row>
    <row r="20" ht="84" spans="1:15">
      <c r="A20" s="4">
        <v>2130505</v>
      </c>
      <c r="B20" s="4" t="s">
        <v>73</v>
      </c>
      <c r="C20" s="4" t="s">
        <v>41</v>
      </c>
      <c r="D20" s="4" t="s">
        <v>111</v>
      </c>
      <c r="E20" s="4" t="s">
        <v>112</v>
      </c>
      <c r="F20" s="4">
        <v>650000</v>
      </c>
      <c r="G20" s="6"/>
      <c r="H20" s="6">
        <v>325000</v>
      </c>
      <c r="I20" s="6">
        <v>325000</v>
      </c>
      <c r="J20" s="5"/>
      <c r="K20" s="4">
        <f t="shared" si="2"/>
        <v>592800</v>
      </c>
      <c r="L20" s="6"/>
      <c r="M20" s="6">
        <v>454500</v>
      </c>
      <c r="N20" s="6">
        <v>138300</v>
      </c>
      <c r="O20" s="5"/>
    </row>
  </sheetData>
  <mergeCells count="8">
    <mergeCell ref="A2:O2"/>
    <mergeCell ref="F4:J4"/>
    <mergeCell ref="K4:O4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</dc:creator>
  <cp:lastModifiedBy>搏美广告（2）</cp:lastModifiedBy>
  <dcterms:created xsi:type="dcterms:W3CDTF">2020-02-20T10:50:00Z</dcterms:created>
  <cp:lastPrinted>2020-09-29T02:37:00Z</cp:lastPrinted>
  <dcterms:modified xsi:type="dcterms:W3CDTF">2025-09-09T00:54:53Z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E1B3C51020EC45B8B7D865CBB233D47E_13</vt:lpwstr>
  </property>
</Properties>
</file>