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40" windowHeight="13050"/>
  </bookViews>
  <sheets>
    <sheet name="附件1" sheetId="1" r:id="rId1"/>
  </sheets>
  <definedNames>
    <definedName name="_xlnm._FilterDatabase" localSheetId="0" hidden="1">附件1!$A$4:$P$7</definedName>
  </definedNames>
  <calcPr calcId="144525" concurrentCalc="0"/>
</workbook>
</file>

<file path=xl/sharedStrings.xml><?xml version="1.0" encoding="utf-8"?>
<sst xmlns="http://schemas.openxmlformats.org/spreadsheetml/2006/main" count="90">
  <si>
    <t>附件1</t>
  </si>
  <si>
    <t>伊川县2022年第二十一批衔接推进乡村振兴资金分配表</t>
  </si>
  <si>
    <t>本次下达</t>
  </si>
  <si>
    <t>整合使用财政涉农资金</t>
  </si>
  <si>
    <t>项目主管单位</t>
  </si>
  <si>
    <t>资金使用管理单位</t>
  </si>
  <si>
    <t>功能分类</t>
  </si>
  <si>
    <t>科目名称</t>
  </si>
  <si>
    <t>项目名称</t>
  </si>
  <si>
    <t>项目个数及建设内容</t>
  </si>
  <si>
    <t>资金（元）</t>
  </si>
  <si>
    <t>备注</t>
  </si>
  <si>
    <t>整合使用资金原文件省级号</t>
  </si>
  <si>
    <t>整合使用资金原文件市级号</t>
  </si>
  <si>
    <t>整合使用资金原项目名称</t>
  </si>
  <si>
    <t>整合使用资金原项目级次</t>
  </si>
  <si>
    <t>整合使用资金原项目单位</t>
  </si>
  <si>
    <t>整合使用资金原所属股室</t>
  </si>
  <si>
    <t>整合使用资金总资金（元）</t>
  </si>
  <si>
    <t>整合使用资金本次安排资金（元）</t>
  </si>
  <si>
    <t>合计：</t>
  </si>
  <si>
    <t>吕店镇项目合计：</t>
  </si>
  <si>
    <t>农业农村局</t>
  </si>
  <si>
    <t>吕店镇</t>
  </si>
  <si>
    <t>生产发展</t>
  </si>
  <si>
    <t>2022年伊川县吕店镇沟张村树莓产业道路硬化项目</t>
  </si>
  <si>
    <t>种植树莓600亩，新建硬化沥青路长850m，宽6米，厚0.05m。现有水泥混凝土路长1030m补宽至6m，后铺6cm沥青路面。现有水泥混凝土路8m段，直接铺6cm沥青路面。</t>
  </si>
  <si>
    <t>非贫困村</t>
  </si>
  <si>
    <t>洛财预[2021]625号</t>
  </si>
  <si>
    <t>洛阳市财政局 洛阳市乡村振兴局  关于提前下达2022年市级财政衔接推进乡村振兴补助资金（巩固脱贫攻坚成果和乡村振兴任务）的通知</t>
  </si>
  <si>
    <t>市级</t>
  </si>
  <si>
    <t>乡村振兴局</t>
  </si>
  <si>
    <t>农业股</t>
  </si>
  <si>
    <t>2022年吕店镇赵庄村谷子种植示范区项目</t>
  </si>
  <si>
    <t>谷子种植500亩，打深220m的机井4眼，配套变压器2台，10KV的线路1000m，15㎡的管理房4座，直径20cm的PE管材1000m,直径25cm的PE管材13000m，加压泵4个，喷头400个，出水口446个。</t>
  </si>
  <si>
    <t>鸦岭镇项目合计：</t>
  </si>
  <si>
    <t>鸦岭镇</t>
  </si>
  <si>
    <t>2022年伊川县鸦岭镇范沟村红薯耕作机械项目</t>
  </si>
  <si>
    <t>1604拖拉机1台、804拖拉机1台、旋耕机、深翻犁、出红薯机、起垄机、三轮运输车及其他配套设备等</t>
  </si>
  <si>
    <t>人社局</t>
  </si>
  <si>
    <t>2022年伊川县鸦岭镇脱贫人口及监测对象转移就业补贴项目</t>
  </si>
  <si>
    <t>转移就业补贴1710人,其中脱贫劳动力4560人，监测对象238人。</t>
  </si>
  <si>
    <t>年初预算</t>
  </si>
  <si>
    <t>县级衔接专项资金</t>
  </si>
  <si>
    <t>县级</t>
  </si>
  <si>
    <t>2022年伊川县鸦岭镇高沟村育苗基地配套设施项目</t>
  </si>
  <si>
    <t>打井2眼、无塔供水器、电力配套等配套设备</t>
  </si>
  <si>
    <t>贫困村</t>
  </si>
  <si>
    <t>豫财农综[2022]7号</t>
  </si>
  <si>
    <t>洛财农[2022]38号</t>
  </si>
  <si>
    <t>河南省财政厅 河南省乡村振兴局关于下达2022年中央和省级财政衔接推进乡村振兴资金（巩固拓展脱贫攻坚成果和乡村振兴任务）预算的通知</t>
  </si>
  <si>
    <t>省级</t>
  </si>
  <si>
    <t>白元镇项目合计：</t>
  </si>
  <si>
    <t>交通局</t>
  </si>
  <si>
    <t>白元镇</t>
  </si>
  <si>
    <t>基础设施</t>
  </si>
  <si>
    <t>2022年伊川县白元镇班庄村道路提升项目</t>
  </si>
  <si>
    <t>长0.51km，宽5米，厚5厘米沥青混凝土路面</t>
  </si>
  <si>
    <t>彭婆镇项目合计：</t>
  </si>
  <si>
    <t>彭婆镇</t>
  </si>
  <si>
    <t>其他</t>
  </si>
  <si>
    <t>2021年伊川县彭婆镇赵沟村道路修建等项目管理费</t>
  </si>
  <si>
    <t>为项目建设提供监理服务</t>
  </si>
  <si>
    <t>白沙镇项目合计：</t>
  </si>
  <si>
    <t>白沙镇</t>
  </si>
  <si>
    <t>2022年伊川县白沙镇脱贫人口及监测对象转移就业补贴项目</t>
  </si>
  <si>
    <t>转移就业补贴1245人,其中脱贫劳动力937人，监测对象308人。</t>
  </si>
  <si>
    <t>农业农村局项目合计：</t>
  </si>
  <si>
    <t>2022年伊川县肉牛扩群增量项目</t>
  </si>
  <si>
    <t>1、对能繁母牛进行补贴。补助对象为全县所有能繁母牛（基础母牛+后备母牛），补助养殖场户1300户，补助基础母牛1.25万头，按每头每年不超过1000元的标准进行补助，计1250万元。2、对新建规模肉牛栏位进行补贴。补助对象为2022年1月1日—11月30日新建肉牛标准化畜位200个以上的养殖场，共补助栏位500个，按照每个畜位不超过1000元的标准给予补贴，使用资金50万元。</t>
  </si>
  <si>
    <t>2022年伊川县区域公用品牌打造推广项目</t>
  </si>
  <si>
    <t>1.品质打造：建设全国谷子新品种及新技术展示基地200亩，全国甘薯新品种及新技术展示基地15亩；举办第二届中国（伊川）甘薯产业创新发展大会暨甘薯品种品鉴会、第二届中国（伊川）谷子产业创新发展大会暨小米品种品鉴会及十大产业相关推广活动。2.品牌推广：与先进技术网络平台合作通过网络对岭上硒薯和伊川小米产品进行推广销售，同时打造培养一支自己的网络平台销售队伍，积极开展域外推广（参加全国性会展宣传、到先进地区交流、制定区域公用品牌地方标准）</t>
  </si>
  <si>
    <t>2022年伊川县肉牛养殖大县培育秸秆收贮补贴项目</t>
  </si>
  <si>
    <t>收贮玉米秸秆、牧草等14万吨以上，每吨补贴不超过30元。</t>
  </si>
  <si>
    <t>高山镇项目合计：</t>
  </si>
  <si>
    <t>高山镇</t>
  </si>
  <si>
    <t>2022年伊川县高山镇刘庄村特色农业生产道路配套项目</t>
  </si>
  <si>
    <t>种植瓜蒌1200亩，生产道路总长度1.5km，道路加宽至4.5米，1.5km路全部铺设沥青</t>
  </si>
  <si>
    <t>平等镇项目合计：</t>
  </si>
  <si>
    <t>平等乡</t>
  </si>
  <si>
    <t>2022年伊川县平等乡四合头村大棚产业园配套设施项目</t>
  </si>
  <si>
    <t>①大棚附属设施改造工程，外墙粉刷10500平方米，铝合金窗安装440个。②供水灌溉系统工程。De110聚乙烯PE100给水管1500米、De32聚乙烯PE100管8400米，De75聚乙烯PE100管300米，De63聚乙烯PE100管1000米及配套泵罐等；③电力系统工程。高、低压供电线路架设15000米，箱变、动力箱、配电箱等相关设施。④机井工程。400米深水机井一座及其相关设施。⑤生产道路硬化工程。18厘米厚C25混凝土道路6000平方米、15厘米厚碎石垫层7500平方米。</t>
  </si>
  <si>
    <t>河滨街道项目合计：</t>
  </si>
  <si>
    <t>发改委</t>
  </si>
  <si>
    <t>河滨街道</t>
  </si>
  <si>
    <t>伊川县河滨街道马营社区公益性基础设施（以工代赈）项目</t>
  </si>
  <si>
    <t>道路硬化376米，面积2164平方米；山洪沟治理长326米，宽6米，深2.5米。</t>
  </si>
  <si>
    <t>豫财农综[2022]8号</t>
  </si>
  <si>
    <t>河南省财政厅 河南省发展和改革委员会关于下达2022年中央和省级财政衔接推进乡村振兴资金（以工代赈任务）预算的通知</t>
  </si>
  <si>
    <t>中央</t>
  </si>
</sst>
</file>

<file path=xl/styles.xml><?xml version="1.0" encoding="utf-8"?>
<styleSheet xmlns="http://schemas.openxmlformats.org/spreadsheetml/2006/main">
  <numFmts count="6">
    <numFmt numFmtId="176" formatCode="0.00_);[Red]\(0.00\)"/>
    <numFmt numFmtId="177" formatCode="0.00_ "/>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8">
    <font>
      <sz val="11"/>
      <color indexed="8"/>
      <name val="等线"/>
      <charset val="134"/>
    </font>
    <font>
      <b/>
      <sz val="12"/>
      <color indexed="8"/>
      <name val="仿宋_GB2312"/>
      <charset val="134"/>
    </font>
    <font>
      <sz val="12"/>
      <color indexed="8"/>
      <name val="仿宋_GB2312"/>
      <charset val="134"/>
    </font>
    <font>
      <sz val="18"/>
      <color indexed="8"/>
      <name val="黑体"/>
      <charset val="134"/>
    </font>
    <font>
      <sz val="12"/>
      <color indexed="8"/>
      <name val="宋体"/>
      <charset val="134"/>
    </font>
    <font>
      <sz val="28"/>
      <color indexed="8"/>
      <name val="方正大标宋简体"/>
      <charset val="134"/>
    </font>
    <font>
      <b/>
      <sz val="12"/>
      <name val="宋体"/>
      <charset val="134"/>
    </font>
    <font>
      <b/>
      <sz val="12"/>
      <color indexed="8"/>
      <name val="宋体"/>
      <charset val="134"/>
    </font>
    <font>
      <sz val="12"/>
      <name val="宋体"/>
      <charset val="134"/>
    </font>
    <font>
      <sz val="11"/>
      <color indexed="8"/>
      <name val="等线"/>
      <charset val="0"/>
    </font>
    <font>
      <b/>
      <sz val="11"/>
      <color indexed="8"/>
      <name val="等线"/>
      <charset val="0"/>
    </font>
    <font>
      <b/>
      <sz val="11"/>
      <color indexed="62"/>
      <name val="等线"/>
      <charset val="134"/>
    </font>
    <font>
      <sz val="11"/>
      <color indexed="9"/>
      <name val="等线"/>
      <charset val="0"/>
    </font>
    <font>
      <b/>
      <sz val="13"/>
      <color indexed="62"/>
      <name val="等线"/>
      <charset val="134"/>
    </font>
    <font>
      <sz val="11"/>
      <color indexed="8"/>
      <name val="宋体"/>
      <charset val="134"/>
    </font>
    <font>
      <b/>
      <sz val="18"/>
      <color indexed="62"/>
      <name val="等线"/>
      <charset val="134"/>
    </font>
    <font>
      <b/>
      <sz val="11"/>
      <color indexed="9"/>
      <name val="等线"/>
      <charset val="0"/>
    </font>
    <font>
      <i/>
      <sz val="11"/>
      <color indexed="23"/>
      <name val="等线"/>
      <charset val="0"/>
    </font>
    <font>
      <u/>
      <sz val="11"/>
      <color indexed="12"/>
      <name val="等线"/>
      <charset val="0"/>
    </font>
    <font>
      <b/>
      <sz val="15"/>
      <color indexed="62"/>
      <name val="等线"/>
      <charset val="134"/>
    </font>
    <font>
      <u/>
      <sz val="11"/>
      <color indexed="20"/>
      <name val="等线"/>
      <charset val="0"/>
    </font>
    <font>
      <b/>
      <sz val="11"/>
      <color indexed="52"/>
      <name val="等线"/>
      <charset val="0"/>
    </font>
    <font>
      <sz val="11"/>
      <color indexed="10"/>
      <name val="等线"/>
      <charset val="0"/>
    </font>
    <font>
      <sz val="11"/>
      <color indexed="17"/>
      <name val="等线"/>
      <charset val="0"/>
    </font>
    <font>
      <sz val="11"/>
      <color indexed="52"/>
      <name val="等线"/>
      <charset val="0"/>
    </font>
    <font>
      <sz val="11"/>
      <color indexed="62"/>
      <name val="等线"/>
      <charset val="0"/>
    </font>
    <font>
      <sz val="11"/>
      <color indexed="60"/>
      <name val="等线"/>
      <charset val="0"/>
    </font>
    <font>
      <b/>
      <sz val="11"/>
      <color indexed="63"/>
      <name val="等线"/>
      <charset val="0"/>
    </font>
  </fonts>
  <fills count="1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44"/>
        <bgColor indexed="64"/>
      </patternFill>
    </fill>
    <fill>
      <patternFill patternType="solid">
        <fgColor indexed="53"/>
        <bgColor indexed="64"/>
      </patternFill>
    </fill>
    <fill>
      <patternFill patternType="solid">
        <fgColor indexed="49"/>
        <bgColor indexed="64"/>
      </patternFill>
    </fill>
    <fill>
      <patternFill patternType="solid">
        <fgColor indexed="55"/>
        <bgColor indexed="64"/>
      </patternFill>
    </fill>
    <fill>
      <patternFill patternType="solid">
        <fgColor indexed="31"/>
        <bgColor indexed="64"/>
      </patternFill>
    </fill>
    <fill>
      <patternFill patternType="solid">
        <fgColor indexed="51"/>
        <bgColor indexed="64"/>
      </patternFill>
    </fill>
    <fill>
      <patternFill patternType="solid">
        <fgColor indexed="27"/>
        <bgColor indexed="64"/>
      </patternFill>
    </fill>
    <fill>
      <patternFill patternType="solid">
        <fgColor indexed="22"/>
        <bgColor indexed="64"/>
      </patternFill>
    </fill>
    <fill>
      <patternFill patternType="solid">
        <fgColor indexed="57"/>
        <bgColor indexed="64"/>
      </patternFill>
    </fill>
    <fill>
      <patternFill patternType="solid">
        <fgColor indexed="29"/>
        <bgColor indexed="64"/>
      </patternFill>
    </fill>
    <fill>
      <patternFill patternType="solid">
        <fgColor indexed="43"/>
        <bgColor indexed="64"/>
      </patternFill>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1"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2" borderId="0" applyNumberFormat="0" applyBorder="0" applyAlignment="0" applyProtection="0">
      <alignment vertical="center"/>
    </xf>
    <xf numFmtId="0" fontId="25" fillId="4" borderId="16" applyNumberFormat="0" applyAlignment="0" applyProtection="0">
      <alignment vertical="center"/>
    </xf>
    <xf numFmtId="0" fontId="26" fillId="15" borderId="0" applyNumberFormat="0" applyBorder="0" applyAlignment="0" applyProtection="0">
      <alignment vertical="center"/>
    </xf>
    <xf numFmtId="0" fontId="9" fillId="13" borderId="0" applyNumberFormat="0" applyBorder="0" applyAlignment="0" applyProtection="0">
      <alignment vertical="center"/>
    </xf>
    <xf numFmtId="0" fontId="12" fillId="13" borderId="0" applyNumberFormat="0" applyBorder="0" applyAlignment="0" applyProtection="0">
      <alignment vertical="center"/>
    </xf>
    <xf numFmtId="0" fontId="18" fillId="0" borderId="0" applyNumberFormat="0" applyFill="0" applyBorder="0" applyAlignment="0" applyProtection="0">
      <alignment vertical="center"/>
    </xf>
    <xf numFmtId="0" fontId="0" fillId="0" borderId="0">
      <alignment vertical="center"/>
    </xf>
    <xf numFmtId="0" fontId="14" fillId="0" borderId="0">
      <alignment vertical="center"/>
    </xf>
    <xf numFmtId="0" fontId="20" fillId="0" borderId="0" applyNumberFormat="0" applyFill="0" applyBorder="0" applyAlignment="0" applyProtection="0">
      <alignment vertical="center"/>
    </xf>
    <xf numFmtId="0" fontId="0" fillId="5" borderId="13" applyNumberFormat="0" applyFont="0" applyAlignment="0" applyProtection="0">
      <alignment vertical="center"/>
    </xf>
    <xf numFmtId="0" fontId="2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15"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14" applyNumberFormat="0" applyFill="0" applyAlignment="0" applyProtection="0">
      <alignment vertical="center"/>
    </xf>
    <xf numFmtId="0" fontId="13" fillId="0" borderId="14" applyNumberFormat="0" applyFill="0" applyAlignment="0" applyProtection="0">
      <alignment vertical="center"/>
    </xf>
    <xf numFmtId="0" fontId="11" fillId="0" borderId="12" applyNumberFormat="0" applyFill="0" applyAlignment="0" applyProtection="0">
      <alignment vertical="center"/>
    </xf>
    <xf numFmtId="0" fontId="12" fillId="6" borderId="0" applyNumberFormat="0" applyBorder="0" applyAlignment="0" applyProtection="0">
      <alignment vertical="center"/>
    </xf>
    <xf numFmtId="0" fontId="27" fillId="2" borderId="18" applyNumberFormat="0" applyAlignment="0" applyProtection="0">
      <alignment vertical="center"/>
    </xf>
    <xf numFmtId="0" fontId="12" fillId="4" borderId="0" applyNumberFormat="0" applyBorder="0" applyAlignment="0" applyProtection="0">
      <alignment vertical="center"/>
    </xf>
    <xf numFmtId="0" fontId="21" fillId="2" borderId="16" applyNumberFormat="0" applyAlignment="0" applyProtection="0">
      <alignment vertical="center"/>
    </xf>
    <xf numFmtId="0" fontId="16" fillId="9" borderId="15" applyNumberFormat="0" applyAlignment="0" applyProtection="0">
      <alignment vertical="center"/>
    </xf>
    <xf numFmtId="0" fontId="24" fillId="0" borderId="17" applyNumberFormat="0" applyFill="0" applyAlignment="0" applyProtection="0">
      <alignment vertical="center"/>
    </xf>
    <xf numFmtId="0" fontId="12" fillId="7" borderId="0" applyNumberFormat="0" applyBorder="0" applyAlignment="0" applyProtection="0">
      <alignment vertical="center"/>
    </xf>
    <xf numFmtId="0" fontId="9" fillId="3" borderId="0" applyNumberFormat="0" applyBorder="0" applyAlignment="0" applyProtection="0">
      <alignment vertical="center"/>
    </xf>
    <xf numFmtId="0" fontId="10" fillId="0" borderId="11" applyNumberFormat="0" applyFill="0" applyAlignment="0" applyProtection="0">
      <alignment vertical="center"/>
    </xf>
    <xf numFmtId="0" fontId="23" fillId="3" borderId="0" applyNumberFormat="0" applyBorder="0" applyAlignment="0" applyProtection="0">
      <alignment vertical="center"/>
    </xf>
    <xf numFmtId="0" fontId="26" fillId="16" borderId="0" applyNumberFormat="0" applyBorder="0" applyAlignment="0" applyProtection="0">
      <alignment vertical="center"/>
    </xf>
    <xf numFmtId="0" fontId="12" fillId="8" borderId="0" applyNumberFormat="0" applyBorder="0" applyAlignment="0" applyProtection="0">
      <alignment vertical="center"/>
    </xf>
    <xf numFmtId="0" fontId="9" fillId="12" borderId="0" applyNumberFormat="0" applyBorder="0" applyAlignment="0" applyProtection="0">
      <alignment vertical="center"/>
    </xf>
    <xf numFmtId="0" fontId="9" fillId="10" borderId="0" applyNumberFormat="0" applyBorder="0" applyAlignment="0" applyProtection="0">
      <alignment vertical="center"/>
    </xf>
    <xf numFmtId="0" fontId="9" fillId="6"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2" fillId="9" borderId="0" applyNumberFormat="0" applyBorder="0" applyAlignment="0" applyProtection="0">
      <alignment vertical="center"/>
    </xf>
    <xf numFmtId="0" fontId="9" fillId="5" borderId="0" applyNumberFormat="0" applyBorder="0" applyAlignment="0" applyProtection="0">
      <alignment vertical="center"/>
    </xf>
    <xf numFmtId="0" fontId="9" fillId="4" borderId="0" applyNumberFormat="0" applyBorder="0" applyAlignment="0" applyProtection="0">
      <alignment vertical="center"/>
    </xf>
    <xf numFmtId="0" fontId="12" fillId="8" borderId="0" applyNumberFormat="0" applyBorder="0" applyAlignment="0" applyProtection="0">
      <alignment vertical="center"/>
    </xf>
    <xf numFmtId="0" fontId="9" fillId="6" borderId="0" applyNumberFormat="0" applyBorder="0" applyAlignment="0" applyProtection="0">
      <alignment vertical="center"/>
    </xf>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9" fillId="3" borderId="0" applyNumberFormat="0" applyBorder="0" applyAlignment="0" applyProtection="0">
      <alignment vertical="center"/>
    </xf>
    <xf numFmtId="0" fontId="12" fillId="14" borderId="0" applyNumberFormat="0" applyBorder="0" applyAlignment="0" applyProtection="0">
      <alignment vertical="center"/>
    </xf>
    <xf numFmtId="0" fontId="0" fillId="0" borderId="0">
      <alignment vertical="center"/>
    </xf>
    <xf numFmtId="0" fontId="8" fillId="0" borderId="0">
      <alignment vertical="center"/>
    </xf>
  </cellStyleXfs>
  <cellXfs count="58">
    <xf numFmtId="0" fontId="0" fillId="0" borderId="0" xfId="0">
      <alignment vertical="center"/>
    </xf>
    <xf numFmtId="0" fontId="1" fillId="2" borderId="0" xfId="0" applyFont="1" applyFill="1">
      <alignment vertical="center"/>
    </xf>
    <xf numFmtId="0" fontId="1" fillId="2" borderId="0" xfId="0" applyFont="1" applyFill="1" applyBorder="1">
      <alignment vertical="center"/>
    </xf>
    <xf numFmtId="0" fontId="2" fillId="2" borderId="0" xfId="0" applyFont="1" applyFill="1" applyAlignment="1">
      <alignment vertical="center"/>
    </xf>
    <xf numFmtId="0" fontId="2" fillId="2" borderId="0" xfId="0" applyFont="1" applyFill="1" applyAlignment="1">
      <alignment vertical="center" wrapText="1"/>
    </xf>
    <xf numFmtId="0" fontId="2" fillId="2" borderId="0" xfId="0" applyFont="1" applyFill="1">
      <alignment vertical="center"/>
    </xf>
    <xf numFmtId="177" fontId="2" fillId="2" borderId="0" xfId="0" applyNumberFormat="1" applyFont="1" applyFill="1">
      <alignment vertical="center"/>
    </xf>
    <xf numFmtId="176" fontId="2" fillId="2" borderId="0" xfId="0" applyNumberFormat="1" applyFont="1" applyFill="1">
      <alignment vertical="center"/>
    </xf>
    <xf numFmtId="0" fontId="2" fillId="2" borderId="0" xfId="0" applyFont="1" applyFill="1" applyAlignment="1">
      <alignment horizontal="center" vertical="center" wrapText="1"/>
    </xf>
    <xf numFmtId="177" fontId="2" fillId="2" borderId="0" xfId="0" applyNumberFormat="1" applyFont="1" applyFill="1" applyAlignment="1">
      <alignmen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177" fontId="4" fillId="2" borderId="0" xfId="0" applyNumberFormat="1" applyFont="1" applyFill="1" applyAlignment="1">
      <alignment horizontal="center" vertical="center"/>
    </xf>
    <xf numFmtId="176" fontId="4" fillId="2" borderId="0" xfId="0" applyNumberFormat="1" applyFont="1" applyFill="1" applyAlignment="1">
      <alignment horizontal="center" vertical="center"/>
    </xf>
    <xf numFmtId="0" fontId="5" fillId="2" borderId="1" xfId="0" applyFont="1" applyFill="1" applyBorder="1" applyAlignment="1">
      <alignment horizontal="center" vertical="center" wrapText="1"/>
    </xf>
    <xf numFmtId="177" fontId="5" fillId="2" borderId="1"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177" fontId="6" fillId="2" borderId="3"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177" fontId="6" fillId="2" borderId="5" xfId="0" applyNumberFormat="1" applyFont="1" applyFill="1" applyBorder="1" applyAlignment="1">
      <alignment horizontal="center" vertical="center" wrapText="1"/>
    </xf>
    <xf numFmtId="176" fontId="6" fillId="2" borderId="5"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177" fontId="7" fillId="0" borderId="9" xfId="0" applyNumberFormat="1" applyFont="1" applyBorder="1" applyAlignment="1">
      <alignment horizontal="center" vertical="center" wrapText="1"/>
    </xf>
    <xf numFmtId="0" fontId="7"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177" fontId="7" fillId="0" borderId="9" xfId="0" applyNumberFormat="1" applyFont="1" applyBorder="1" applyAlignment="1">
      <alignment horizontal="center" vertical="center"/>
    </xf>
    <xf numFmtId="0" fontId="4" fillId="0" borderId="5" xfId="0" applyFont="1" applyBorder="1" applyAlignment="1">
      <alignment horizontal="center" vertical="center" wrapText="1"/>
    </xf>
    <xf numFmtId="177" fontId="4" fillId="0" borderId="5" xfId="0" applyNumberFormat="1" applyFont="1" applyBorder="1" applyAlignment="1">
      <alignment horizontal="center" vertical="center" wrapText="1"/>
    </xf>
    <xf numFmtId="0" fontId="8" fillId="2" borderId="5" xfId="0" applyFont="1" applyFill="1" applyBorder="1" applyAlignment="1">
      <alignment horizontal="center" vertical="center" wrapText="1"/>
    </xf>
    <xf numFmtId="177" fontId="4" fillId="0" borderId="5" xfId="0" applyNumberFormat="1" applyFont="1" applyBorder="1" applyAlignment="1">
      <alignment horizontal="center" vertical="center"/>
    </xf>
    <xf numFmtId="0" fontId="4" fillId="2" borderId="5" xfId="0" applyFont="1" applyFill="1" applyBorder="1" applyAlignment="1">
      <alignment horizontal="center" vertical="center" wrapText="1"/>
    </xf>
    <xf numFmtId="177" fontId="7" fillId="0" borderId="5" xfId="0" applyNumberFormat="1" applyFont="1" applyBorder="1" applyAlignment="1">
      <alignment horizontal="center" vertical="center"/>
    </xf>
    <xf numFmtId="0" fontId="7"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177" fontId="4" fillId="0" borderId="9" xfId="0" applyNumberFormat="1" applyFont="1" applyBorder="1" applyAlignment="1">
      <alignment horizontal="center" vertical="center"/>
    </xf>
    <xf numFmtId="0" fontId="2" fillId="2"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center" vertical="center" wrapText="1"/>
    </xf>
    <xf numFmtId="176" fontId="2" fillId="2" borderId="5"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0" xfId="0" applyFont="1" applyFill="1" applyAlignment="1">
      <alignment horizontal="left" vertical="center" wrapText="1"/>
    </xf>
    <xf numFmtId="177" fontId="4" fillId="2" borderId="0" xfId="0" applyNumberFormat="1" applyFont="1" applyFill="1" applyAlignment="1">
      <alignment horizontal="center" vertical="center" wrapText="1"/>
    </xf>
    <xf numFmtId="0" fontId="5" fillId="2" borderId="1" xfId="0" applyFont="1" applyFill="1" applyBorder="1" applyAlignment="1">
      <alignment horizontal="left" vertical="center" wrapText="1"/>
    </xf>
    <xf numFmtId="0" fontId="6" fillId="2" borderId="3" xfId="15" applyFont="1" applyFill="1" applyBorder="1" applyAlignment="1">
      <alignment horizontal="center" vertical="center" wrapText="1"/>
    </xf>
    <xf numFmtId="177" fontId="6" fillId="2" borderId="4" xfId="15" applyNumberFormat="1" applyFont="1" applyFill="1" applyBorder="1" applyAlignment="1">
      <alignment horizontal="center" vertical="center" wrapText="1"/>
    </xf>
    <xf numFmtId="0" fontId="6" fillId="2" borderId="5" xfId="15" applyFont="1" applyFill="1" applyBorder="1" applyAlignment="1">
      <alignment horizontal="center" vertical="center" wrapText="1"/>
    </xf>
    <xf numFmtId="177" fontId="6" fillId="2" borderId="5" xfId="15"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177" fontId="4" fillId="0" borderId="5" xfId="0" applyNumberFormat="1" applyFont="1" applyFill="1" applyBorder="1" applyAlignment="1">
      <alignment horizontal="center" vertical="center" wrapText="1"/>
    </xf>
    <xf numFmtId="176" fontId="2" fillId="2" borderId="5" xfId="0" applyNumberFormat="1" applyFont="1" applyFill="1" applyBorder="1" applyAlignment="1">
      <alignment horizontal="center" vertical="center" wrapText="1"/>
    </xf>
    <xf numFmtId="177" fontId="2" fillId="2" borderId="5"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20% - 强调文字颜色 3" xfId="8"/>
    <cellStyle name="输入" xfId="9"/>
    <cellStyle name="差" xfId="10"/>
    <cellStyle name="40% - 强调文字颜色 3" xfId="11"/>
    <cellStyle name="60% - 强调文字颜色 3" xfId="12"/>
    <cellStyle name="超链接" xfId="13" builtinId="8"/>
    <cellStyle name="常规 2 4" xfId="14"/>
    <cellStyle name="常规 11" xfId="15"/>
    <cellStyle name="已访问的超链接" xfId="16" builtinId="9"/>
    <cellStyle name="注释" xfId="17"/>
    <cellStyle name="警告文本" xfId="18"/>
    <cellStyle name="标题 4" xfId="19"/>
    <cellStyle name="60% - 强调文字颜色 2" xfId="20"/>
    <cellStyle name="解释性文本" xfId="21"/>
    <cellStyle name="标题 1" xfId="22"/>
    <cellStyle name="标题 2" xfId="23"/>
    <cellStyle name="标题 3" xfId="24"/>
    <cellStyle name="60% - 强调文字颜色 1" xfId="25"/>
    <cellStyle name="输出" xfId="26"/>
    <cellStyle name="60% - 强调文字颜色 4" xfId="27"/>
    <cellStyle name="计算" xfId="28"/>
    <cellStyle name="检查单元格" xfId="29"/>
    <cellStyle name="链接单元格" xfId="30"/>
    <cellStyle name="强调文字颜色 2" xfId="31"/>
    <cellStyle name="20% - 强调文字颜色 6" xfId="32"/>
    <cellStyle name="汇总" xfId="33"/>
    <cellStyle name="好" xfId="34"/>
    <cellStyle name="适中" xfId="35"/>
    <cellStyle name="强调文字颜色 1" xfId="36"/>
    <cellStyle name="20% - 强调文字颜色 5" xfId="37"/>
    <cellStyle name="20% - 强调文字颜色 1" xfId="38"/>
    <cellStyle name="40% - 强调文字颜色 1" xfId="39"/>
    <cellStyle name="20% - 强调文字颜色 2" xfId="40"/>
    <cellStyle name="40% - 强调文字颜色 2" xfId="41"/>
    <cellStyle name="强调文字颜色 3" xfId="42"/>
    <cellStyle name="20% - 强调文字颜色 4" xfId="43"/>
    <cellStyle name="40% - 强调文字颜色 4" xfId="44"/>
    <cellStyle name="强调文字颜色 5" xfId="45"/>
    <cellStyle name="40% - 强调文字颜色 5" xfId="46"/>
    <cellStyle name="60% - 强调文字颜色 5" xfId="47"/>
    <cellStyle name="强调文字颜色 6" xfId="48"/>
    <cellStyle name="40% - 强调文字颜色 6" xfId="49"/>
    <cellStyle name="60% - 强调文字颜色 6" xfId="50"/>
    <cellStyle name="常规 10 2 2 2 2 2" xfId="51"/>
    <cellStyle name="常规 14" xfId="52"/>
  </cell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29"/>
  <sheetViews>
    <sheetView tabSelected="1" zoomScale="85" zoomScaleNormal="85" workbookViewId="0">
      <selection activeCell="I28" sqref="I28"/>
    </sheetView>
  </sheetViews>
  <sheetFormatPr defaultColWidth="9" defaultRowHeight="14.25"/>
  <cols>
    <col min="1" max="1" width="11.5" style="4" customWidth="1"/>
    <col min="2" max="2" width="11.375" style="5" customWidth="1"/>
    <col min="3" max="3" width="9" style="5" customWidth="1"/>
    <col min="4" max="4" width="9" style="5"/>
    <col min="5" max="5" width="27.0583333333333" style="5" customWidth="1"/>
    <col min="6" max="6" width="36.3166666666667" style="5" customWidth="1"/>
    <col min="7" max="7" width="14.5" style="6" customWidth="1"/>
    <col min="8" max="8" width="8.55833333333333" style="7" customWidth="1"/>
    <col min="9" max="9" width="13.6666666666667" style="7" customWidth="1"/>
    <col min="10" max="10" width="12" style="8" customWidth="1"/>
    <col min="11" max="11" width="24.5583333333333" style="4" customWidth="1"/>
    <col min="12" max="14" width="8.125" style="4" customWidth="1"/>
    <col min="15" max="15" width="14.25" style="9" customWidth="1"/>
    <col min="16" max="16" width="15.125" style="9" customWidth="1"/>
    <col min="17" max="16384" width="9" style="5"/>
  </cols>
  <sheetData>
    <row r="1" ht="34" customHeight="1" spans="1:16">
      <c r="A1" s="10" t="s">
        <v>0</v>
      </c>
      <c r="B1" s="11"/>
      <c r="C1" s="11"/>
      <c r="D1" s="11"/>
      <c r="E1" s="11"/>
      <c r="F1" s="12"/>
      <c r="G1" s="13"/>
      <c r="H1" s="14"/>
      <c r="I1" s="14"/>
      <c r="J1" s="12"/>
      <c r="K1" s="46"/>
      <c r="L1" s="12"/>
      <c r="M1" s="12"/>
      <c r="N1" s="12"/>
      <c r="O1" s="47"/>
      <c r="P1" s="47"/>
    </row>
    <row r="2" ht="45" customHeight="1" spans="1:16">
      <c r="A2" s="15" t="s">
        <v>1</v>
      </c>
      <c r="B2" s="15"/>
      <c r="C2" s="15"/>
      <c r="D2" s="15"/>
      <c r="E2" s="15"/>
      <c r="F2" s="15"/>
      <c r="G2" s="16"/>
      <c r="H2" s="15"/>
      <c r="I2" s="15"/>
      <c r="J2" s="15"/>
      <c r="K2" s="48"/>
      <c r="L2" s="15"/>
      <c r="M2" s="15"/>
      <c r="N2" s="15"/>
      <c r="O2" s="16"/>
      <c r="P2" s="16"/>
    </row>
    <row r="3" ht="33" customHeight="1" spans="1:16">
      <c r="A3" s="17" t="s">
        <v>2</v>
      </c>
      <c r="B3" s="18"/>
      <c r="C3" s="18"/>
      <c r="D3" s="18"/>
      <c r="E3" s="18"/>
      <c r="F3" s="18"/>
      <c r="G3" s="19"/>
      <c r="H3" s="20"/>
      <c r="I3" s="49" t="s">
        <v>3</v>
      </c>
      <c r="J3" s="49"/>
      <c r="K3" s="49"/>
      <c r="L3" s="49"/>
      <c r="M3" s="49"/>
      <c r="N3" s="49"/>
      <c r="O3" s="49"/>
      <c r="P3" s="50"/>
    </row>
    <row r="4" ht="87" customHeight="1" spans="1:16">
      <c r="A4" s="21" t="s">
        <v>4</v>
      </c>
      <c r="B4" s="21" t="s">
        <v>5</v>
      </c>
      <c r="C4" s="21" t="s">
        <v>6</v>
      </c>
      <c r="D4" s="21" t="s">
        <v>7</v>
      </c>
      <c r="E4" s="21" t="s">
        <v>8</v>
      </c>
      <c r="F4" s="21" t="s">
        <v>9</v>
      </c>
      <c r="G4" s="22" t="s">
        <v>10</v>
      </c>
      <c r="H4" s="23" t="s">
        <v>11</v>
      </c>
      <c r="I4" s="51" t="s">
        <v>12</v>
      </c>
      <c r="J4" s="51" t="s">
        <v>13</v>
      </c>
      <c r="K4" s="51" t="s">
        <v>14</v>
      </c>
      <c r="L4" s="51" t="s">
        <v>15</v>
      </c>
      <c r="M4" s="51" t="s">
        <v>16</v>
      </c>
      <c r="N4" s="51" t="s">
        <v>17</v>
      </c>
      <c r="O4" s="52" t="s">
        <v>18</v>
      </c>
      <c r="P4" s="52" t="s">
        <v>19</v>
      </c>
    </row>
    <row r="5" s="1" customFormat="1" ht="39" customHeight="1" spans="1:16">
      <c r="A5" s="24" t="s">
        <v>20</v>
      </c>
      <c r="B5" s="25"/>
      <c r="C5" s="25"/>
      <c r="D5" s="25"/>
      <c r="E5" s="25"/>
      <c r="F5" s="26"/>
      <c r="G5" s="27">
        <f>G6+G9+G13+G15+G17+G19+G23+G25+G27</f>
        <v>29800895.14</v>
      </c>
      <c r="H5" s="28"/>
      <c r="I5" s="24" t="s">
        <v>20</v>
      </c>
      <c r="J5" s="25"/>
      <c r="K5" s="25"/>
      <c r="L5" s="25"/>
      <c r="M5" s="25"/>
      <c r="N5" s="25"/>
      <c r="O5" s="26"/>
      <c r="P5" s="27">
        <f>P6+P9+P13+P15+P17+P19+P23+P25+P27</f>
        <v>29800895.14</v>
      </c>
    </row>
    <row r="6" s="1" customFormat="1" ht="35" customHeight="1" spans="1:16">
      <c r="A6" s="29" t="s">
        <v>21</v>
      </c>
      <c r="B6" s="29"/>
      <c r="C6" s="29"/>
      <c r="D6" s="29"/>
      <c r="E6" s="29"/>
      <c r="F6" s="29"/>
      <c r="G6" s="30">
        <f>G7+G8</f>
        <v>3427278.24</v>
      </c>
      <c r="H6" s="28"/>
      <c r="I6" s="29" t="s">
        <v>21</v>
      </c>
      <c r="J6" s="29"/>
      <c r="K6" s="29"/>
      <c r="L6" s="29"/>
      <c r="M6" s="29"/>
      <c r="N6" s="29"/>
      <c r="O6" s="29"/>
      <c r="P6" s="30">
        <v>3427278.24</v>
      </c>
    </row>
    <row r="7" s="2" customFormat="1" ht="97" customHeight="1" spans="1:16">
      <c r="A7" s="31" t="s">
        <v>22</v>
      </c>
      <c r="B7" s="31" t="s">
        <v>23</v>
      </c>
      <c r="C7" s="31">
        <v>2130505</v>
      </c>
      <c r="D7" s="31" t="s">
        <v>24</v>
      </c>
      <c r="E7" s="31" t="s">
        <v>25</v>
      </c>
      <c r="F7" s="31" t="s">
        <v>26</v>
      </c>
      <c r="G7" s="32">
        <v>1780200</v>
      </c>
      <c r="H7" s="31" t="s">
        <v>27</v>
      </c>
      <c r="I7" s="53"/>
      <c r="J7" s="54" t="s">
        <v>28</v>
      </c>
      <c r="K7" s="53" t="s">
        <v>29</v>
      </c>
      <c r="L7" s="54" t="s">
        <v>30</v>
      </c>
      <c r="M7" s="53" t="s">
        <v>31</v>
      </c>
      <c r="N7" s="53" t="s">
        <v>32</v>
      </c>
      <c r="O7" s="55">
        <v>32780000</v>
      </c>
      <c r="P7" s="32">
        <v>1780200</v>
      </c>
    </row>
    <row r="8" s="2" customFormat="1" ht="120" customHeight="1" spans="1:16">
      <c r="A8" s="33" t="s">
        <v>22</v>
      </c>
      <c r="B8" s="33" t="s">
        <v>23</v>
      </c>
      <c r="C8" s="33">
        <v>2130505</v>
      </c>
      <c r="D8" s="33" t="s">
        <v>24</v>
      </c>
      <c r="E8" s="33" t="s">
        <v>33</v>
      </c>
      <c r="F8" s="33" t="s">
        <v>34</v>
      </c>
      <c r="G8" s="34">
        <v>1647078.24</v>
      </c>
      <c r="H8" s="35" t="s">
        <v>27</v>
      </c>
      <c r="I8" s="53"/>
      <c r="J8" s="54" t="s">
        <v>28</v>
      </c>
      <c r="K8" s="53" t="s">
        <v>29</v>
      </c>
      <c r="L8" s="54" t="s">
        <v>30</v>
      </c>
      <c r="M8" s="53" t="s">
        <v>31</v>
      </c>
      <c r="N8" s="53" t="s">
        <v>32</v>
      </c>
      <c r="O8" s="55">
        <v>32780000</v>
      </c>
      <c r="P8" s="34">
        <v>1647078.24</v>
      </c>
    </row>
    <row r="9" s="2" customFormat="1" ht="39" customHeight="1" spans="1:16">
      <c r="A9" s="21" t="s">
        <v>35</v>
      </c>
      <c r="B9" s="21"/>
      <c r="C9" s="21"/>
      <c r="D9" s="21"/>
      <c r="E9" s="21"/>
      <c r="F9" s="21"/>
      <c r="G9" s="36">
        <f>G10+G11+G12</f>
        <v>863323.76</v>
      </c>
      <c r="H9" s="37"/>
      <c r="I9" s="21" t="s">
        <v>35</v>
      </c>
      <c r="J9" s="21"/>
      <c r="K9" s="21"/>
      <c r="L9" s="21"/>
      <c r="M9" s="21"/>
      <c r="N9" s="21"/>
      <c r="O9" s="21"/>
      <c r="P9" s="36">
        <f>P10+P11+P12</f>
        <v>863323.76</v>
      </c>
    </row>
    <row r="10" s="2" customFormat="1" ht="70" customHeight="1" spans="1:16">
      <c r="A10" s="31" t="s">
        <v>22</v>
      </c>
      <c r="B10" s="31" t="s">
        <v>36</v>
      </c>
      <c r="C10" s="31">
        <v>2130505</v>
      </c>
      <c r="D10" s="31" t="s">
        <v>24</v>
      </c>
      <c r="E10" s="31" t="s">
        <v>37</v>
      </c>
      <c r="F10" s="31" t="s">
        <v>38</v>
      </c>
      <c r="G10" s="32">
        <v>371300</v>
      </c>
      <c r="H10" s="31" t="s">
        <v>27</v>
      </c>
      <c r="I10" s="53"/>
      <c r="J10" s="54" t="s">
        <v>28</v>
      </c>
      <c r="K10" s="53" t="s">
        <v>29</v>
      </c>
      <c r="L10" s="54" t="s">
        <v>30</v>
      </c>
      <c r="M10" s="53" t="s">
        <v>31</v>
      </c>
      <c r="N10" s="53" t="s">
        <v>32</v>
      </c>
      <c r="O10" s="55">
        <v>32780000</v>
      </c>
      <c r="P10" s="32">
        <v>371300</v>
      </c>
    </row>
    <row r="11" s="1" customFormat="1" ht="63" customHeight="1" spans="1:16">
      <c r="A11" s="38" t="s">
        <v>39</v>
      </c>
      <c r="B11" s="38" t="s">
        <v>36</v>
      </c>
      <c r="C11" s="38">
        <v>2130505</v>
      </c>
      <c r="D11" s="38" t="s">
        <v>24</v>
      </c>
      <c r="E11" s="38" t="s">
        <v>40</v>
      </c>
      <c r="F11" s="38" t="s">
        <v>41</v>
      </c>
      <c r="G11" s="39">
        <v>4000</v>
      </c>
      <c r="H11" s="28"/>
      <c r="I11" s="53"/>
      <c r="J11" s="54" t="s">
        <v>42</v>
      </c>
      <c r="K11" s="53" t="s">
        <v>43</v>
      </c>
      <c r="L11" s="54" t="s">
        <v>44</v>
      </c>
      <c r="M11" s="53" t="s">
        <v>31</v>
      </c>
      <c r="N11" s="53" t="s">
        <v>32</v>
      </c>
      <c r="O11" s="55">
        <v>50000000</v>
      </c>
      <c r="P11" s="39">
        <v>4000</v>
      </c>
    </row>
    <row r="12" s="3" customFormat="1" ht="85.5" spans="1:16">
      <c r="A12" s="31" t="s">
        <v>22</v>
      </c>
      <c r="B12" s="40" t="s">
        <v>36</v>
      </c>
      <c r="C12" s="31">
        <v>2130505</v>
      </c>
      <c r="D12" s="31" t="s">
        <v>24</v>
      </c>
      <c r="E12" s="41" t="s">
        <v>45</v>
      </c>
      <c r="F12" s="41" t="s">
        <v>46</v>
      </c>
      <c r="G12" s="42">
        <v>488023.76</v>
      </c>
      <c r="H12" s="43" t="s">
        <v>47</v>
      </c>
      <c r="I12" s="33" t="s">
        <v>48</v>
      </c>
      <c r="J12" s="33" t="s">
        <v>49</v>
      </c>
      <c r="K12" s="33" t="s">
        <v>50</v>
      </c>
      <c r="L12" s="33" t="s">
        <v>51</v>
      </c>
      <c r="M12" s="33" t="s">
        <v>31</v>
      </c>
      <c r="N12" s="33" t="s">
        <v>32</v>
      </c>
      <c r="O12" s="33">
        <v>47810000</v>
      </c>
      <c r="P12" s="42">
        <v>488023.76</v>
      </c>
    </row>
    <row r="13" s="1" customFormat="1" ht="35" customHeight="1" spans="1:16">
      <c r="A13" s="29" t="s">
        <v>52</v>
      </c>
      <c r="B13" s="29"/>
      <c r="C13" s="29"/>
      <c r="D13" s="29"/>
      <c r="E13" s="29"/>
      <c r="F13" s="29"/>
      <c r="G13" s="30">
        <v>191700</v>
      </c>
      <c r="H13" s="28"/>
      <c r="I13" s="29" t="s">
        <v>52</v>
      </c>
      <c r="J13" s="29"/>
      <c r="K13" s="29"/>
      <c r="L13" s="29"/>
      <c r="M13" s="29"/>
      <c r="N13" s="29"/>
      <c r="O13" s="29"/>
      <c r="P13" s="30">
        <v>191700</v>
      </c>
    </row>
    <row r="14" s="2" customFormat="1" ht="54" customHeight="1" spans="1:16">
      <c r="A14" s="31" t="s">
        <v>53</v>
      </c>
      <c r="B14" s="31" t="s">
        <v>54</v>
      </c>
      <c r="C14" s="31">
        <v>2130504</v>
      </c>
      <c r="D14" s="31" t="s">
        <v>55</v>
      </c>
      <c r="E14" s="31" t="s">
        <v>56</v>
      </c>
      <c r="F14" s="31" t="s">
        <v>57</v>
      </c>
      <c r="G14" s="32">
        <v>191700</v>
      </c>
      <c r="H14" s="31" t="s">
        <v>27</v>
      </c>
      <c r="I14" s="53"/>
      <c r="J14" s="54" t="s">
        <v>28</v>
      </c>
      <c r="K14" s="53" t="s">
        <v>29</v>
      </c>
      <c r="L14" s="54" t="s">
        <v>30</v>
      </c>
      <c r="M14" s="53" t="s">
        <v>31</v>
      </c>
      <c r="N14" s="53" t="s">
        <v>32</v>
      </c>
      <c r="O14" s="55">
        <v>32780000</v>
      </c>
      <c r="P14" s="32">
        <v>191700</v>
      </c>
    </row>
    <row r="15" s="1" customFormat="1" ht="35" customHeight="1" spans="1:16">
      <c r="A15" s="29" t="s">
        <v>58</v>
      </c>
      <c r="B15" s="29"/>
      <c r="C15" s="29"/>
      <c r="D15" s="29"/>
      <c r="E15" s="29"/>
      <c r="F15" s="29"/>
      <c r="G15" s="30">
        <v>311700</v>
      </c>
      <c r="H15" s="28"/>
      <c r="I15" s="29" t="s">
        <v>58</v>
      </c>
      <c r="J15" s="29"/>
      <c r="K15" s="29"/>
      <c r="L15" s="29"/>
      <c r="M15" s="29"/>
      <c r="N15" s="29"/>
      <c r="O15" s="29"/>
      <c r="P15" s="30">
        <v>311700</v>
      </c>
    </row>
    <row r="16" s="2" customFormat="1" ht="54" customHeight="1" spans="1:16">
      <c r="A16" s="31" t="s">
        <v>53</v>
      </c>
      <c r="B16" s="31" t="s">
        <v>59</v>
      </c>
      <c r="C16" s="31">
        <v>2130599</v>
      </c>
      <c r="D16" s="31" t="s">
        <v>60</v>
      </c>
      <c r="E16" s="31" t="s">
        <v>61</v>
      </c>
      <c r="F16" s="31" t="s">
        <v>62</v>
      </c>
      <c r="G16" s="32">
        <v>311700</v>
      </c>
      <c r="H16" s="31"/>
      <c r="I16" s="53"/>
      <c r="J16" s="54" t="s">
        <v>42</v>
      </c>
      <c r="K16" s="53" t="s">
        <v>43</v>
      </c>
      <c r="L16" s="54" t="s">
        <v>44</v>
      </c>
      <c r="M16" s="53" t="s">
        <v>31</v>
      </c>
      <c r="N16" s="53" t="s">
        <v>32</v>
      </c>
      <c r="O16" s="55">
        <v>50000000</v>
      </c>
      <c r="P16" s="32">
        <v>311700</v>
      </c>
    </row>
    <row r="17" s="1" customFormat="1" ht="35" customHeight="1" spans="1:16">
      <c r="A17" s="29" t="s">
        <v>63</v>
      </c>
      <c r="B17" s="29"/>
      <c r="C17" s="29"/>
      <c r="D17" s="29"/>
      <c r="E17" s="29"/>
      <c r="F17" s="29"/>
      <c r="G17" s="30">
        <v>55000</v>
      </c>
      <c r="H17" s="28"/>
      <c r="I17" s="29" t="s">
        <v>63</v>
      </c>
      <c r="J17" s="29"/>
      <c r="K17" s="29"/>
      <c r="L17" s="29"/>
      <c r="M17" s="29"/>
      <c r="N17" s="29"/>
      <c r="O17" s="29"/>
      <c r="P17" s="30">
        <v>55000</v>
      </c>
    </row>
    <row r="18" s="2" customFormat="1" ht="54" customHeight="1" spans="1:16">
      <c r="A18" s="31" t="s">
        <v>39</v>
      </c>
      <c r="B18" s="31" t="s">
        <v>64</v>
      </c>
      <c r="C18" s="31">
        <v>2130505</v>
      </c>
      <c r="D18" s="31" t="s">
        <v>24</v>
      </c>
      <c r="E18" s="31" t="s">
        <v>65</v>
      </c>
      <c r="F18" s="31" t="s">
        <v>66</v>
      </c>
      <c r="G18" s="32">
        <v>55000</v>
      </c>
      <c r="H18" s="31"/>
      <c r="I18" s="53"/>
      <c r="J18" s="54" t="s">
        <v>42</v>
      </c>
      <c r="K18" s="53" t="s">
        <v>43</v>
      </c>
      <c r="L18" s="54" t="s">
        <v>44</v>
      </c>
      <c r="M18" s="53" t="s">
        <v>31</v>
      </c>
      <c r="N18" s="53" t="s">
        <v>32</v>
      </c>
      <c r="O18" s="55">
        <v>50000000</v>
      </c>
      <c r="P18" s="32">
        <v>55000</v>
      </c>
    </row>
    <row r="19" s="1" customFormat="1" ht="35" customHeight="1" spans="1:16">
      <c r="A19" s="29" t="s">
        <v>67</v>
      </c>
      <c r="B19" s="29"/>
      <c r="C19" s="29"/>
      <c r="D19" s="29"/>
      <c r="E19" s="29"/>
      <c r="F19" s="29"/>
      <c r="G19" s="30">
        <v>18500000</v>
      </c>
      <c r="H19" s="28"/>
      <c r="I19" s="29" t="s">
        <v>67</v>
      </c>
      <c r="J19" s="29"/>
      <c r="K19" s="29"/>
      <c r="L19" s="29"/>
      <c r="M19" s="29"/>
      <c r="N19" s="29"/>
      <c r="O19" s="29"/>
      <c r="P19" s="30">
        <v>18500000</v>
      </c>
    </row>
    <row r="20" s="2" customFormat="1" ht="142.5" spans="1:16">
      <c r="A20" s="31" t="s">
        <v>22</v>
      </c>
      <c r="B20" s="31" t="s">
        <v>22</v>
      </c>
      <c r="C20" s="31">
        <v>2130505</v>
      </c>
      <c r="D20" s="31" t="s">
        <v>24</v>
      </c>
      <c r="E20" s="31" t="s">
        <v>68</v>
      </c>
      <c r="F20" s="31" t="s">
        <v>69</v>
      </c>
      <c r="G20" s="32">
        <v>13000000</v>
      </c>
      <c r="H20" s="31"/>
      <c r="I20" s="38" t="s">
        <v>48</v>
      </c>
      <c r="J20" s="38" t="s">
        <v>49</v>
      </c>
      <c r="K20" s="38" t="s">
        <v>50</v>
      </c>
      <c r="L20" s="38" t="s">
        <v>51</v>
      </c>
      <c r="M20" s="38" t="s">
        <v>31</v>
      </c>
      <c r="N20" s="38" t="s">
        <v>32</v>
      </c>
      <c r="O20" s="38">
        <v>47810000</v>
      </c>
      <c r="P20" s="32">
        <v>13000000</v>
      </c>
    </row>
    <row r="21" s="2" customFormat="1" ht="185.25" spans="1:16">
      <c r="A21" s="31" t="s">
        <v>22</v>
      </c>
      <c r="B21" s="31" t="s">
        <v>22</v>
      </c>
      <c r="C21" s="31">
        <v>2130505</v>
      </c>
      <c r="D21" s="31" t="s">
        <v>24</v>
      </c>
      <c r="E21" s="31" t="s">
        <v>70</v>
      </c>
      <c r="F21" s="31" t="s">
        <v>71</v>
      </c>
      <c r="G21" s="32">
        <v>1500000</v>
      </c>
      <c r="H21" s="31"/>
      <c r="I21" s="33" t="s">
        <v>48</v>
      </c>
      <c r="J21" s="33" t="s">
        <v>49</v>
      </c>
      <c r="K21" s="33" t="s">
        <v>50</v>
      </c>
      <c r="L21" s="33" t="s">
        <v>51</v>
      </c>
      <c r="M21" s="33" t="s">
        <v>31</v>
      </c>
      <c r="N21" s="33" t="s">
        <v>32</v>
      </c>
      <c r="O21" s="33">
        <v>47810000</v>
      </c>
      <c r="P21" s="32">
        <v>1500000</v>
      </c>
    </row>
    <row r="22" s="2" customFormat="1" ht="85.5" spans="1:16">
      <c r="A22" s="31" t="s">
        <v>22</v>
      </c>
      <c r="B22" s="31" t="s">
        <v>22</v>
      </c>
      <c r="C22" s="31">
        <v>2130505</v>
      </c>
      <c r="D22" s="31" t="s">
        <v>24</v>
      </c>
      <c r="E22" s="31" t="s">
        <v>72</v>
      </c>
      <c r="F22" s="31" t="s">
        <v>73</v>
      </c>
      <c r="G22" s="32">
        <v>4000000</v>
      </c>
      <c r="H22" s="31"/>
      <c r="I22" s="33" t="s">
        <v>48</v>
      </c>
      <c r="J22" s="33" t="s">
        <v>49</v>
      </c>
      <c r="K22" s="33" t="s">
        <v>50</v>
      </c>
      <c r="L22" s="33" t="s">
        <v>51</v>
      </c>
      <c r="M22" s="33" t="s">
        <v>31</v>
      </c>
      <c r="N22" s="33" t="s">
        <v>32</v>
      </c>
      <c r="O22" s="33">
        <v>47810000</v>
      </c>
      <c r="P22" s="32">
        <v>4000000</v>
      </c>
    </row>
    <row r="23" s="1" customFormat="1" ht="35" customHeight="1" spans="1:16">
      <c r="A23" s="29" t="s">
        <v>74</v>
      </c>
      <c r="B23" s="29"/>
      <c r="C23" s="29"/>
      <c r="D23" s="29"/>
      <c r="E23" s="29"/>
      <c r="F23" s="29"/>
      <c r="G23" s="30">
        <f t="shared" ref="G23:G27" si="0">G24</f>
        <v>1374498.02</v>
      </c>
      <c r="H23" s="28"/>
      <c r="I23" s="29" t="s">
        <v>74</v>
      </c>
      <c r="J23" s="29"/>
      <c r="K23" s="29"/>
      <c r="L23" s="29"/>
      <c r="M23" s="29"/>
      <c r="N23" s="29"/>
      <c r="O23" s="29"/>
      <c r="P23" s="30">
        <f t="shared" ref="P23:P27" si="1">P24</f>
        <v>1374498.02</v>
      </c>
    </row>
    <row r="24" s="3" customFormat="1" ht="85.5" spans="1:16">
      <c r="A24" s="31" t="s">
        <v>22</v>
      </c>
      <c r="B24" s="40" t="s">
        <v>75</v>
      </c>
      <c r="C24" s="31">
        <v>2130505</v>
      </c>
      <c r="D24" s="31" t="s">
        <v>24</v>
      </c>
      <c r="E24" s="41" t="s">
        <v>76</v>
      </c>
      <c r="F24" s="41" t="s">
        <v>77</v>
      </c>
      <c r="G24" s="42">
        <v>1374498.02</v>
      </c>
      <c r="H24" s="31" t="s">
        <v>27</v>
      </c>
      <c r="I24" s="53"/>
      <c r="J24" s="54" t="s">
        <v>28</v>
      </c>
      <c r="K24" s="53" t="s">
        <v>29</v>
      </c>
      <c r="L24" s="54" t="s">
        <v>30</v>
      </c>
      <c r="M24" s="53" t="s">
        <v>31</v>
      </c>
      <c r="N24" s="53" t="s">
        <v>32</v>
      </c>
      <c r="O24" s="55">
        <v>32780000</v>
      </c>
      <c r="P24" s="42">
        <v>1374498.02</v>
      </c>
    </row>
    <row r="25" s="1" customFormat="1" ht="35" customHeight="1" spans="1:16">
      <c r="A25" s="29" t="s">
        <v>78</v>
      </c>
      <c r="B25" s="29"/>
      <c r="C25" s="29"/>
      <c r="D25" s="29"/>
      <c r="E25" s="29"/>
      <c r="F25" s="29"/>
      <c r="G25" s="30">
        <f>G26</f>
        <v>4026393.09</v>
      </c>
      <c r="H25" s="28"/>
      <c r="I25" s="29" t="s">
        <v>78</v>
      </c>
      <c r="J25" s="29"/>
      <c r="K25" s="29"/>
      <c r="L25" s="29"/>
      <c r="M25" s="29"/>
      <c r="N25" s="29"/>
      <c r="O25" s="29"/>
      <c r="P25" s="30">
        <f>P26</f>
        <v>4026393.09</v>
      </c>
    </row>
    <row r="26" s="3" customFormat="1" ht="171" spans="1:16">
      <c r="A26" s="31" t="s">
        <v>22</v>
      </c>
      <c r="B26" s="40" t="s">
        <v>79</v>
      </c>
      <c r="C26" s="31">
        <v>2130505</v>
      </c>
      <c r="D26" s="31" t="s">
        <v>24</v>
      </c>
      <c r="E26" s="41" t="s">
        <v>80</v>
      </c>
      <c r="F26" s="41" t="s">
        <v>81</v>
      </c>
      <c r="G26" s="42">
        <v>4026393.09</v>
      </c>
      <c r="H26" s="31" t="s">
        <v>27</v>
      </c>
      <c r="I26" s="53"/>
      <c r="J26" s="54" t="s">
        <v>28</v>
      </c>
      <c r="K26" s="53" t="s">
        <v>29</v>
      </c>
      <c r="L26" s="54" t="s">
        <v>30</v>
      </c>
      <c r="M26" s="53" t="s">
        <v>31</v>
      </c>
      <c r="N26" s="53" t="s">
        <v>32</v>
      </c>
      <c r="O26" s="55">
        <v>32780000</v>
      </c>
      <c r="P26" s="42">
        <v>4026393.09</v>
      </c>
    </row>
    <row r="27" s="1" customFormat="1" ht="35" customHeight="1" spans="1:16">
      <c r="A27" s="29" t="s">
        <v>82</v>
      </c>
      <c r="B27" s="29"/>
      <c r="C27" s="29"/>
      <c r="D27" s="29"/>
      <c r="E27" s="29"/>
      <c r="F27" s="29"/>
      <c r="G27" s="30">
        <f>G28</f>
        <v>1051002.03</v>
      </c>
      <c r="H27" s="28"/>
      <c r="I27" s="29" t="s">
        <v>82</v>
      </c>
      <c r="J27" s="29"/>
      <c r="K27" s="29"/>
      <c r="L27" s="29"/>
      <c r="M27" s="29"/>
      <c r="N27" s="29"/>
      <c r="O27" s="29"/>
      <c r="P27" s="30">
        <f>P28+P29</f>
        <v>1051002.03</v>
      </c>
    </row>
    <row r="28" ht="50" customHeight="1" spans="1:16">
      <c r="A28" s="44" t="s">
        <v>83</v>
      </c>
      <c r="B28" s="44" t="s">
        <v>84</v>
      </c>
      <c r="C28" s="44">
        <v>2130505</v>
      </c>
      <c r="D28" s="44" t="s">
        <v>24</v>
      </c>
      <c r="E28" s="44" t="s">
        <v>85</v>
      </c>
      <c r="F28" s="44" t="s">
        <v>86</v>
      </c>
      <c r="G28" s="44">
        <v>1051002.03</v>
      </c>
      <c r="H28" s="44" t="s">
        <v>27</v>
      </c>
      <c r="I28" s="53" t="s">
        <v>87</v>
      </c>
      <c r="J28" s="54"/>
      <c r="K28" s="53" t="s">
        <v>88</v>
      </c>
      <c r="L28" s="54" t="s">
        <v>89</v>
      </c>
      <c r="M28" s="53" t="s">
        <v>83</v>
      </c>
      <c r="N28" s="53" t="s">
        <v>32</v>
      </c>
      <c r="O28" s="55">
        <v>260000</v>
      </c>
      <c r="P28" s="55">
        <v>260000</v>
      </c>
    </row>
    <row r="29" ht="71.25" spans="1:16">
      <c r="A29" s="45"/>
      <c r="B29" s="45"/>
      <c r="C29" s="45"/>
      <c r="D29" s="45"/>
      <c r="E29" s="45"/>
      <c r="F29" s="45"/>
      <c r="G29" s="45"/>
      <c r="H29" s="45"/>
      <c r="I29" s="56" t="s">
        <v>87</v>
      </c>
      <c r="J29" s="40"/>
      <c r="K29" s="40" t="s">
        <v>88</v>
      </c>
      <c r="L29" s="40" t="s">
        <v>51</v>
      </c>
      <c r="M29" s="40" t="s">
        <v>83</v>
      </c>
      <c r="N29" s="40" t="s">
        <v>32</v>
      </c>
      <c r="O29" s="57">
        <v>930000</v>
      </c>
      <c r="P29" s="57">
        <v>791002.03</v>
      </c>
    </row>
  </sheetData>
  <mergeCells count="31">
    <mergeCell ref="A2:P2"/>
    <mergeCell ref="A3:H3"/>
    <mergeCell ref="I3:P3"/>
    <mergeCell ref="A5:F5"/>
    <mergeCell ref="I5:O5"/>
    <mergeCell ref="A6:F6"/>
    <mergeCell ref="I6:O6"/>
    <mergeCell ref="A9:F9"/>
    <mergeCell ref="I9:O9"/>
    <mergeCell ref="A13:F13"/>
    <mergeCell ref="I13:O13"/>
    <mergeCell ref="A15:F15"/>
    <mergeCell ref="I15:O15"/>
    <mergeCell ref="A17:F17"/>
    <mergeCell ref="I17:O17"/>
    <mergeCell ref="A19:F19"/>
    <mergeCell ref="I19:O19"/>
    <mergeCell ref="A23:F23"/>
    <mergeCell ref="I23:O23"/>
    <mergeCell ref="A25:F25"/>
    <mergeCell ref="I25:O25"/>
    <mergeCell ref="A27:F27"/>
    <mergeCell ref="I27:O27"/>
    <mergeCell ref="A28:A29"/>
    <mergeCell ref="B28:B29"/>
    <mergeCell ref="C28:C29"/>
    <mergeCell ref="D28:D29"/>
    <mergeCell ref="E28:E29"/>
    <mergeCell ref="F28:F29"/>
    <mergeCell ref="G28:G29"/>
    <mergeCell ref="H28:H29"/>
  </mergeCells>
  <pageMargins left="0.590277777777778" right="0.275" top="0.511805555555556" bottom="0.865277777777778" header="0.511805555555556" footer="0.629166666666667"/>
  <pageSetup paperSize="9" scale="66" firstPageNumber="5" orientation="landscape" useFirstPageNumber="1" horizontalDpi="600"/>
  <headerFooter>
    <oddFooter>&amp;C&amp;18-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c:creator>
  <cp:lastModifiedBy>Administrator</cp:lastModifiedBy>
  <dcterms:created xsi:type="dcterms:W3CDTF">2020-02-20T10:50:00Z</dcterms:created>
  <cp:lastPrinted>2020-09-29T02:37:00Z</cp:lastPrinted>
  <dcterms:modified xsi:type="dcterms:W3CDTF">2022-11-21T13:11:00Z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y fmtid="{D5CDD505-2E9C-101B-9397-08002B2CF9AE}" pid="3" name="ICV">
    <vt:lpwstr>3629330A7B134796B35C72DCEA127AA1</vt:lpwstr>
  </property>
</Properties>
</file>