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<sst xmlns="http://schemas.openxmlformats.org/spreadsheetml/2006/main" count="504" uniqueCount="477">
  <si>
    <t>预算数</t>
  </si>
  <si>
    <t>二、社会保障和就业支出</t>
  </si>
  <si>
    <t xml:space="preserve">    大中型水库移民后期扶持基金支出</t>
  </si>
  <si>
    <t>三、节能环保支出</t>
  </si>
  <si>
    <t xml:space="preserve">    可再生能源电价附加收入安排的支出</t>
  </si>
  <si>
    <t xml:space="preserve">    废弃电器电子产品处理基金支出</t>
  </si>
  <si>
    <t>四、城乡社区支出</t>
  </si>
  <si>
    <t>五、农林水支出</t>
  </si>
  <si>
    <t xml:space="preserve">    三峡水库库区基金支出</t>
  </si>
  <si>
    <t>六、交通运输支出</t>
  </si>
  <si>
    <t xml:space="preserve">    铁路建设基金支出</t>
  </si>
  <si>
    <t xml:space="preserve">    船舶油污损害赔偿基金支出</t>
  </si>
  <si>
    <t xml:space="preserve">    民航发展基金支出</t>
  </si>
  <si>
    <t xml:space="preserve">    农网还贷资金支出</t>
  </si>
  <si>
    <t>支出合计</t>
  </si>
  <si>
    <t>转移性支出</t>
  </si>
  <si>
    <t>支出总计</t>
  </si>
  <si>
    <t xml:space="preserve">      资助国产影片放映</t>
  </si>
  <si>
    <t xml:space="preserve">      其他国家电影事业发展专项资金支出</t>
  </si>
  <si>
    <t xml:space="preserve">      移民补助</t>
  </si>
  <si>
    <t xml:space="preserve">      其他大中型水库移民后期扶持基金支出</t>
  </si>
  <si>
    <t xml:space="preserve">      基础设施建设和经济发展</t>
  </si>
  <si>
    <t xml:space="preserve">      其他小型水库移民扶助基金支出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</si>
  <si>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</si>
  <si>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</si>
  <si>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</si>
  <si>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</si>
  <si>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</si>
  <si>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</si>
  <si>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</si>
  <si>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</si>
  <si>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</si>
  <si>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</si>
  <si>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</si>
  <si>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</si>
  <si>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</si>
  <si>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</si>
  <si>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</si>
  <si>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</si>
  <si>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</si>
  <si>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</si>
  <si>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</si>
  <si>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</si>
  <si>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</si>
  <si>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</si>
  <si>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</si>
  <si>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</si>
  <si>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</si>
  <si>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</si>
  <si>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</si>
  <si>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</si>
  <si>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</si>
  <si>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</si>
  <si>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</si>
  <si>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</si>
  <si>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</si>
  <si>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</si>
  <si>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</si>
  <si>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</si>
  <si>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</si>
  <si>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</si>
  <si>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</si>
  <si>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</si>
  <si>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</si>
  <si>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</si>
  <si>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</si>
  <si>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</si>
  <si>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</si>
  <si>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</si>
  <si>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</si>
  <si>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</si>
  <si>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</si>
  <si>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</si>
  <si>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</si>
  <si>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</si>
  <si>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</si>
  <si>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</si>
  <si>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</si>
  <si>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</si>
  <si>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</si>
  <si>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</si>
  <si>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</si>
  <si>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</si>
  <si>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</si>
  <si>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</si>
  <si>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</si>
  <si>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</si>
  <si>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</si>
  <si>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</si>
  <si>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</si>
  <si>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</si>
  <si>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</si>
  <si>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用于法律援助的彩票公益金支出</t>
  </si>
  <si>
    <t xml:space="preserve">      用于城乡医疗救助的的彩票公益金支出</t>
  </si>
  <si>
    <t xml:space="preserve">      用于其他社会公益事业的彩票公益金支出</t>
  </si>
  <si>
    <t>一、文化旅游体育与传媒支出</t>
  </si>
  <si>
    <t xml:space="preserve">   国家电影事业发展专项资金安排的支出</t>
  </si>
  <si>
    <t xml:space="preserve">      资助影院建设</t>
  </si>
  <si>
    <t xml:space="preserve">      资助少数民族语电影译制</t>
  </si>
  <si>
    <t xml:space="preserve">      购买农村电影公益性放映版权服务</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</si>
  <si>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</si>
  <si>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</si>
  <si>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</si>
  <si>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</si>
  <si>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</si>
  <si>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</si>
  <si>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</si>
  <si>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</si>
  <si>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</si>
  <si>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</si>
  <si>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</si>
  <si>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</si>
  <si>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</si>
  <si>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</si>
  <si>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</si>
  <si>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</si>
  <si>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</si>
  <si>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</si>
  <si>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</si>
  <si>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</si>
  <si>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</si>
  <si>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公共租赁住房支出</t>
  </si>
  <si>
    <t xml:space="preserve">      其他国有土地使用权出让收入安排的支出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</si>
  <si>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</si>
  <si>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</si>
  <si>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</si>
  <si>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</si>
  <si>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</si>
  <si>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</si>
  <si>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</si>
  <si>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</si>
  <si>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</si>
  <si>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</si>
  <si>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</si>
  <si>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</si>
  <si>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</si>
  <si>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</si>
  <si>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</si>
  <si>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</si>
  <si>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</si>
  <si>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</si>
  <si>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国家重大水利工程建设基金安排的支出</t>
  </si>
  <si>
    <t xml:space="preserve">      三峡后续工作</t>
  </si>
  <si>
    <t xml:space="preserve">    海南省高等级公路车辆通行附加费安排的支出</t>
  </si>
  <si>
    <t xml:space="preserve">    车辆通行费安排的支出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</si>
  <si>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</si>
  <si>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</si>
  <si>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</si>
  <si>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</si>
  <si>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</si>
  <si>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</si>
  <si>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</si>
  <si>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</si>
  <si>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</si>
  <si>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</si>
  <si>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</si>
  <si>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</si>
  <si>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彩票公益金安排的支出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</si>
  <si>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</si>
  <si>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</si>
  <si>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</si>
  <si>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</si>
  <si>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</si>
  <si>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</si>
  <si>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</si>
  <si>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</si>
  <si>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</si>
  <si>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</si>
  <si>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</si>
  <si>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</si>
  <si>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</si>
  <si>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</si>
  <si>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</si>
  <si>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</si>
  <si>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</si>
  <si>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</si>
  <si>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</si>
  <si>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</si>
  <si>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</si>
  <si>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</si>
  <si>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</si>
  <si>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</si>
  <si>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</si>
  <si>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</si>
  <si>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</si>
  <si>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</si>
  <si>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</si>
  <si>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</si>
  <si>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</si>
  <si>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</si>
  <si>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支出</t>
  </si>
  <si>
    <t>项目</t>
  </si>
  <si>
    <t>207</t>
  </si>
  <si>
    <t>20707</t>
  </si>
  <si>
    <t>2070701</t>
  </si>
  <si>
    <t>2070702</t>
  </si>
  <si>
    <t>2070703</t>
  </si>
  <si>
    <t>2070704</t>
  </si>
  <si>
    <t>2070799</t>
  </si>
  <si>
    <t>20709</t>
  </si>
  <si>
    <t>2070901</t>
  </si>
  <si>
    <t>2070902</t>
  </si>
  <si>
    <t>2070903</t>
  </si>
  <si>
    <t>2070904</t>
  </si>
  <si>
    <t>2070999</t>
  </si>
  <si>
    <t>20710</t>
  </si>
  <si>
    <t>2071001</t>
  </si>
  <si>
    <t>2071099</t>
  </si>
  <si>
    <t>208</t>
  </si>
  <si>
    <t>20822</t>
  </si>
  <si>
    <t>2082201</t>
  </si>
  <si>
    <t>2082202</t>
  </si>
  <si>
    <t>2082299</t>
  </si>
  <si>
    <t>20823</t>
  </si>
  <si>
    <t>2082301</t>
  </si>
  <si>
    <t>2082302</t>
  </si>
  <si>
    <t>2082399</t>
  </si>
  <si>
    <t>20829</t>
  </si>
  <si>
    <t>2082901</t>
  </si>
  <si>
    <t>2082999</t>
  </si>
  <si>
    <t>211</t>
  </si>
  <si>
    <t>21160</t>
  </si>
  <si>
    <t>2116001</t>
  </si>
  <si>
    <t>2116002</t>
  </si>
  <si>
    <t>2116003</t>
  </si>
  <si>
    <t>2116099</t>
  </si>
  <si>
    <t>21161</t>
  </si>
  <si>
    <t>2116101</t>
  </si>
  <si>
    <t>2116102</t>
  </si>
  <si>
    <t>2116103</t>
  </si>
  <si>
    <t>2116104</t>
  </si>
  <si>
    <t>212</t>
  </si>
  <si>
    <t>21208</t>
  </si>
  <si>
    <t>2120801</t>
  </si>
  <si>
    <t>2120802</t>
  </si>
  <si>
    <t>2120803</t>
  </si>
  <si>
    <t>2120804</t>
  </si>
  <si>
    <t>2120805</t>
  </si>
  <si>
    <t>2120806</t>
  </si>
  <si>
    <t>2120807</t>
  </si>
  <si>
    <t>2120809</t>
  </si>
  <si>
    <t>2120810</t>
  </si>
  <si>
    <t>2120811</t>
  </si>
  <si>
    <t>2120813</t>
  </si>
  <si>
    <t>2120899</t>
  </si>
  <si>
    <t>21210</t>
  </si>
  <si>
    <t>2121001</t>
  </si>
  <si>
    <t>2121002</t>
  </si>
  <si>
    <t>2121099</t>
  </si>
  <si>
    <t>21211</t>
  </si>
  <si>
    <t>21213</t>
  </si>
  <si>
    <t>2121301</t>
  </si>
  <si>
    <t>2121302</t>
  </si>
  <si>
    <t>2121303</t>
  </si>
  <si>
    <t>2121304</t>
  </si>
  <si>
    <t>2121399</t>
  </si>
  <si>
    <t>21214</t>
  </si>
  <si>
    <t>2121401</t>
  </si>
  <si>
    <t>2121402</t>
  </si>
  <si>
    <t>2121499</t>
  </si>
  <si>
    <t>21215</t>
  </si>
  <si>
    <t>2121501</t>
  </si>
  <si>
    <t>2121502</t>
  </si>
  <si>
    <t>2121599</t>
  </si>
  <si>
    <t>21216</t>
  </si>
  <si>
    <t>2121601</t>
  </si>
  <si>
    <t>2121602</t>
  </si>
  <si>
    <t>2121699</t>
  </si>
  <si>
    <t>21217</t>
  </si>
  <si>
    <t>2121701</t>
  </si>
  <si>
    <t>2121702</t>
  </si>
  <si>
    <t>2121703</t>
  </si>
  <si>
    <t>2121704</t>
  </si>
  <si>
    <t>2121799</t>
  </si>
  <si>
    <t>21218</t>
  </si>
  <si>
    <t>2121801</t>
  </si>
  <si>
    <t>2121899</t>
  </si>
  <si>
    <t>21219</t>
  </si>
  <si>
    <t>2121901</t>
  </si>
  <si>
    <t>2121902</t>
  </si>
  <si>
    <t>2121903</t>
  </si>
  <si>
    <t>2121904</t>
  </si>
  <si>
    <t>2121905</t>
  </si>
  <si>
    <t>2121906</t>
  </si>
  <si>
    <t>2121907</t>
  </si>
  <si>
    <t>2121999</t>
  </si>
  <si>
    <t>213</t>
  </si>
  <si>
    <t>21366</t>
  </si>
  <si>
    <t>2136601</t>
  </si>
  <si>
    <t>2136602</t>
  </si>
  <si>
    <t>2136603</t>
  </si>
  <si>
    <t>2136699</t>
  </si>
  <si>
    <t>21367</t>
  </si>
  <si>
    <t>2136701</t>
  </si>
  <si>
    <t>2136702</t>
  </si>
  <si>
    <t>2136703</t>
  </si>
  <si>
    <t>2136799</t>
  </si>
  <si>
    <t>21369</t>
  </si>
  <si>
    <t>2136901</t>
  </si>
  <si>
    <t>2136902</t>
  </si>
  <si>
    <t>2136903</t>
  </si>
  <si>
    <t>2136999</t>
  </si>
  <si>
    <t>214</t>
  </si>
  <si>
    <t>21460</t>
  </si>
  <si>
    <t>2146001</t>
  </si>
  <si>
    <t>2146002</t>
  </si>
  <si>
    <t>2146003</t>
  </si>
  <si>
    <t>2146099</t>
  </si>
  <si>
    <t>21462</t>
  </si>
  <si>
    <t>2146201</t>
  </si>
  <si>
    <t>2146202</t>
  </si>
  <si>
    <t>2146203</t>
  </si>
  <si>
    <t>2146299</t>
  </si>
  <si>
    <t>21464</t>
  </si>
  <si>
    <t>2146401</t>
  </si>
  <si>
    <t>2146402</t>
  </si>
  <si>
    <t>2146403</t>
  </si>
  <si>
    <t>2146404</t>
  </si>
  <si>
    <t>2146405</t>
  </si>
  <si>
    <t>2146406</t>
  </si>
  <si>
    <t>2146407</t>
  </si>
  <si>
    <t>2146499</t>
  </si>
  <si>
    <t>21468</t>
  </si>
  <si>
    <t>2146801</t>
  </si>
  <si>
    <t>2146802</t>
  </si>
  <si>
    <t>2146803</t>
  </si>
  <si>
    <t>2146804</t>
  </si>
  <si>
    <t>2146805</t>
  </si>
  <si>
    <t>2146899</t>
  </si>
  <si>
    <t>21469</t>
  </si>
  <si>
    <t>2146901</t>
  </si>
  <si>
    <t>2146902</t>
  </si>
  <si>
    <t>2146903</t>
  </si>
  <si>
    <t>2146904</t>
  </si>
  <si>
    <t>2146906</t>
  </si>
  <si>
    <t>2146907</t>
  </si>
  <si>
    <t>2146908</t>
  </si>
  <si>
    <t>2146999</t>
  </si>
  <si>
    <t>21470</t>
  </si>
  <si>
    <t>2147001</t>
  </si>
  <si>
    <t>2147099</t>
  </si>
  <si>
    <t>21471</t>
  </si>
  <si>
    <t>2147101</t>
  </si>
  <si>
    <t>2147199</t>
  </si>
  <si>
    <t>21472</t>
  </si>
  <si>
    <t>215</t>
  </si>
  <si>
    <t>21562</t>
  </si>
  <si>
    <t>2156202</t>
  </si>
  <si>
    <t>2156299</t>
  </si>
  <si>
    <t>229</t>
  </si>
  <si>
    <t>22904</t>
  </si>
  <si>
    <t>2290401</t>
  </si>
  <si>
    <t>2290402</t>
  </si>
  <si>
    <t>2290403</t>
  </si>
  <si>
    <t>22908</t>
  </si>
  <si>
    <t>2290802</t>
  </si>
  <si>
    <t>2290803</t>
  </si>
  <si>
    <t>2290804</t>
  </si>
  <si>
    <t>2290805</t>
  </si>
  <si>
    <t>2290806</t>
  </si>
  <si>
    <t>2290807</t>
  </si>
  <si>
    <t>2290808</t>
  </si>
  <si>
    <t>2290899</t>
  </si>
  <si>
    <t>22960</t>
  </si>
  <si>
    <t>2296002</t>
  </si>
  <si>
    <t>2296003</t>
  </si>
  <si>
    <t>2296004</t>
  </si>
  <si>
    <t>2296005</t>
  </si>
  <si>
    <t>2296006</t>
  </si>
  <si>
    <t>2296010</t>
  </si>
  <si>
    <t>2296011</t>
  </si>
  <si>
    <t>2296012</t>
  </si>
  <si>
    <t>2296013</t>
  </si>
  <si>
    <t>2296099</t>
  </si>
  <si>
    <t>232</t>
  </si>
  <si>
    <t>2320401</t>
  </si>
  <si>
    <t>2320405</t>
  </si>
  <si>
    <t>2320411</t>
  </si>
  <si>
    <t>2320413</t>
  </si>
  <si>
    <t>2320414</t>
  </si>
  <si>
    <t>2320416</t>
  </si>
  <si>
    <t>2320417</t>
  </si>
  <si>
    <t>2320418</t>
  </si>
  <si>
    <t>2320419</t>
  </si>
  <si>
    <t>2320420</t>
  </si>
  <si>
    <t>2320431</t>
  </si>
  <si>
    <t>2320432</t>
  </si>
  <si>
    <t>2320433</t>
  </si>
  <si>
    <t>2320498</t>
  </si>
  <si>
    <t>2320499</t>
  </si>
  <si>
    <t>233</t>
  </si>
  <si>
    <t>2330401</t>
  </si>
  <si>
    <t>2330405</t>
  </si>
  <si>
    <t>2330411</t>
  </si>
  <si>
    <t>2330413</t>
  </si>
  <si>
    <t>2330414</t>
  </si>
  <si>
    <t>2330416</t>
  </si>
  <si>
    <t>2330417</t>
  </si>
  <si>
    <t>2330418</t>
  </si>
  <si>
    <t>2330419</t>
  </si>
  <si>
    <t>2330420</t>
  </si>
  <si>
    <t>2330431</t>
  </si>
  <si>
    <t>2330432</t>
  </si>
  <si>
    <t>2330433</t>
  </si>
  <si>
    <t>2330498</t>
  </si>
  <si>
    <t>2330499</t>
  </si>
  <si>
    <t>十一、抗疫特别国债安排的支出</t>
  </si>
  <si>
    <t xml:space="preserve">    基础设施建设</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</si>
  <si>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</si>
  <si>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</si>
  <si>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</si>
  <si>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</si>
  <si>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</si>
  <si>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</si>
  <si>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</si>
  <si>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</si>
  <si>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</si>
  <si>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</si>
  <si>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</si>
  <si>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</si>
  <si>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</si>
  <si>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</si>
  <si>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</si>
  <si>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</si>
  <si>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</si>
  <si>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</si>
  <si>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</si>
  <si>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</si>
  <si>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</si>
  <si>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 xml:space="preserve">      其他基础设施建设</t>
  </si>
  <si>
    <t xml:space="preserve">    抗疫相关支出</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</si>
  <si>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</si>
  <si>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</si>
  <si>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</si>
  <si>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</si>
  <si>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</si>
  <si>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</si>
  <si>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</si>
  <si>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</si>
  <si>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</si>
  <si>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 xml:space="preserve">      其他抗疫相关支出</t>
  </si>
  <si>
    <t>230</t>
  </si>
  <si>
    <t>2300401</t>
  </si>
  <si>
    <t>2300402</t>
  </si>
  <si>
    <t>23008</t>
  </si>
  <si>
    <t>23009</t>
  </si>
  <si>
    <t>23104</t>
  </si>
  <si>
    <t>23011</t>
  </si>
  <si>
    <t>2022年政府性基金预算支出表</t>
  </si>
  <si>
    <t>功能科目</t>
  </si>
  <si>
    <t>上年预算数</t>
  </si>
  <si>
    <t>上年执行数</t>
  </si>
  <si>
    <t>金额</t>
  </si>
  <si>
    <t>为上年预算数的%</t>
  </si>
  <si>
    <t>为上年执行数的%</t>
  </si>
  <si>
    <t>2120814</t>
  </si>
  <si>
    <t>农业生产发展支出</t>
  </si>
  <si>
    <t>2120815</t>
  </si>
  <si>
    <t>农村社会事业支出</t>
  </si>
  <si>
    <t>2120816</t>
  </si>
  <si>
    <t>农业农村生态环境支出</t>
  </si>
  <si>
    <t xml:space="preserve">   用于巩固脱贫衔接乡村振兴的彩票公益金支出</t>
  </si>
  <si>
    <t>234</t>
  </si>
  <si>
    <t>23401</t>
  </si>
  <si>
    <t>2340101</t>
  </si>
  <si>
    <t>2340199</t>
  </si>
  <si>
    <t>23402</t>
  </si>
  <si>
    <t>2340201</t>
  </si>
  <si>
    <t>2340299</t>
  </si>
  <si>
    <t xml:space="preserve">  政府性基金补助支出</t>
  </si>
  <si>
    <t xml:space="preserve">  政府性基金上解支出</t>
  </si>
  <si>
    <t xml:space="preserve">  调出资金</t>
  </si>
  <si>
    <t xml:space="preserve">  年终结余（转）</t>
  </si>
  <si>
    <t xml:space="preserve">  地方政府专项债务还本支出</t>
  </si>
  <si>
    <t xml:space="preserve">  地方政府专项债务转贷支出</t>
  </si>
  <si>
    <t xml:space="preserve">                                        </t>
  </si>
  <si>
    <t>单位：万元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</si>
</sst>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2"/>
      <name val="宋体"/>
      <family val="0"/>
    </font>
    <font>
      <sz val="9"/>
      <name val="宋体"/>
      <family val="0"/>
    </font>
    <font>
      <b/>
      <sz val="16"/>
      <name val="黑体"/>
      <family val="3"/>
    </font>
    <font>
      <b/>
      <sz val="12"/>
      <name val="宋体"/>
      <family val="0"/>
    </font>
    <font>
      <sz val="11"/>
      <name val="宋体"/>
      <family val="0"/>
    </font>
    <font>
      <b/>
      <sz val="11"/>
      <name val="宋体"/>
      <family val="0"/>
    </font>
    <font>
      <sz val="12"/>
      <name val="Times New Roman"/>
      <family val="1"/>
    </font>
    <font>
      <sz val="11"/>
      <color indexed="10"/>
      <name val="宋体"/>
      <family val="0"/>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2">
    <xf numFmtId="0" fontId="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
    <xf numFmtId="0" fontId="0" fillId="0" borderId="0" xfId="0" applyAlignment="1">
      <alignment/>
    </xf>
    <xf numFmtId="0" fontId="3"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1" xfId="0"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16" applyFont="1" applyFill="1" applyBorder="1" applyAlignment="1">
      <alignment horizontal="center" vertical="center" wrapText="1"/>
      <protection/>
    </xf>
    <xf numFmtId="3" fontId="4" fillId="0" borderId="2" xfId="0" applyNumberFormat="1" applyFont="1" applyFill="1" applyBorder="1" applyAlignment="1" applyProtection="1">
      <alignment vertical="center"/>
      <protection/>
    </xf>
    <xf numFmtId="3" fontId="4" fillId="3" borderId="2" xfId="0" applyNumberFormat="1" applyFont="1" applyFill="1" applyBorder="1" applyAlignment="1" applyProtection="1">
      <alignment vertical="center"/>
      <protection/>
    </xf>
    <xf numFmtId="176" fontId="4" fillId="3" borderId="2" xfId="0" applyNumberFormat="1" applyFont="1" applyFill="1" applyBorder="1" applyAlignment="1">
      <alignment horizontal="right" vertical="center"/>
    </xf>
    <xf numFmtId="3" fontId="4" fillId="3" borderId="2" xfId="0" applyNumberFormat="1" applyFont="1" applyFill="1" applyBorder="1" applyAlignment="1" applyProtection="1">
      <alignment horizontal="left" vertical="center"/>
      <protection/>
    </xf>
    <xf numFmtId="3" fontId="4" fillId="2" borderId="2" xfId="0" applyNumberFormat="1" applyFont="1" applyFill="1" applyBorder="1" applyAlignment="1" applyProtection="1">
      <alignment horizontal="left" vertical="center"/>
      <protection/>
    </xf>
    <xf numFmtId="176" fontId="4" fillId="2" borderId="2" xfId="0" applyNumberFormat="1" applyFont="1" applyFill="1" applyBorder="1" applyAlignment="1">
      <alignment horizontal="right" vertical="center"/>
    </xf>
    <xf numFmtId="0" fontId="4" fillId="2" borderId="2" xfId="16" applyFont="1" applyFill="1" applyBorder="1" applyAlignment="1">
      <alignment vertical="center" wrapText="1"/>
      <protection/>
    </xf>
    <xf numFmtId="3" fontId="4" fillId="0" borderId="2" xfId="0" applyNumberFormat="1" applyFont="1" applyFill="1" applyBorder="1" applyAlignment="1" applyProtection="1" quotePrefix="1">
      <alignment vertical="center"/>
      <protection/>
    </xf>
    <xf numFmtId="0" fontId="4" fillId="2" borderId="2" xfId="0" applyFont="1" applyFill="1" applyBorder="1" applyAlignment="1">
      <alignment horizontal="left" vertical="center"/>
    </xf>
    <xf numFmtId="3" fontId="4" fillId="2" borderId="2" xfId="0" applyNumberFormat="1" applyFont="1" applyFill="1" applyBorder="1" applyAlignment="1" applyProtection="1">
      <alignment vertical="center"/>
      <protection/>
    </xf>
    <xf numFmtId="0" fontId="7" fillId="2" borderId="2" xfId="0" applyFont="1" applyFill="1" applyBorder="1" applyAlignment="1">
      <alignment horizontal="left" vertical="center"/>
    </xf>
    <xf numFmtId="0" fontId="7" fillId="2" borderId="2" xfId="0" applyFont="1" applyFill="1" applyBorder="1" applyAlignment="1">
      <alignment horizontal="left" vertical="center" indent="2"/>
    </xf>
    <xf numFmtId="176" fontId="4" fillId="2" borderId="2" xfId="0" applyNumberFormat="1" applyFont="1" applyFill="1" applyBorder="1" applyAlignment="1" applyProtection="1">
      <alignment horizontal="right" vertical="center"/>
      <protection/>
    </xf>
    <xf numFmtId="0" fontId="4" fillId="3" borderId="2" xfId="16" applyFont="1" applyFill="1" applyBorder="1" applyAlignment="1">
      <alignment vertical="center" wrapText="1"/>
      <protection/>
    </xf>
    <xf numFmtId="0" fontId="4" fillId="3" borderId="2" xfId="0" applyFont="1" applyFill="1" applyBorder="1" applyAlignment="1">
      <alignment horizontal="left" vertical="center"/>
    </xf>
    <xf numFmtId="0" fontId="7" fillId="2" borderId="2" xfId="0" applyFont="1" applyFill="1" applyBorder="1" applyAlignment="1">
      <alignment horizontal="left" vertical="center" indent="1"/>
    </xf>
    <xf numFmtId="0" fontId="4" fillId="2" borderId="2" xfId="0" applyFont="1" applyFill="1" applyBorder="1" applyAlignment="1">
      <alignment vertical="center"/>
    </xf>
    <xf numFmtId="176" fontId="4" fillId="2" borderId="2" xfId="0" applyNumberFormat="1" applyFont="1" applyFill="1" applyBorder="1" applyAlignment="1">
      <alignment vertical="center"/>
    </xf>
    <xf numFmtId="0" fontId="5" fillId="3" borderId="2" xfId="0" applyFont="1" applyFill="1" applyBorder="1" applyAlignment="1">
      <alignment horizontal="distributed" vertical="center"/>
    </xf>
    <xf numFmtId="0" fontId="5" fillId="3" borderId="2" xfId="0" applyFont="1" applyFill="1" applyBorder="1" applyAlignment="1">
      <alignment vertical="center"/>
    </xf>
    <xf numFmtId="176" fontId="4" fillId="0" borderId="2" xfId="0" applyNumberFormat="1" applyFont="1" applyFill="1" applyBorder="1" applyAlignment="1">
      <alignment horizontal="right" vertical="center"/>
    </xf>
    <xf numFmtId="1" fontId="4" fillId="2" borderId="2" xfId="0" applyNumberFormat="1" applyFont="1" applyFill="1" applyBorder="1" applyAlignment="1" applyProtection="1">
      <alignment vertical="center"/>
      <protection locked="0"/>
    </xf>
    <xf numFmtId="176" fontId="4" fillId="3" borderId="2" xfId="0" applyNumberFormat="1" applyFont="1" applyFill="1" applyBorder="1" applyAlignment="1">
      <alignment vertical="center"/>
    </xf>
  </cellXfs>
  <cellStyles count="8">
    <cellStyle name="Normal" xfId="0"/>
    <cellStyle name="Percent" xfId="15"/>
    <cellStyle name="常规 2" xfId="16"/>
    <cellStyle name="常规 2 3" xfId="17"/>
    <cellStyle name="Currency" xfId="18"/>
    <cellStyle name="Currency [0]" xfId="19"/>
    <cellStyle name="Comma" xfId="20"/>
    <cellStyle name="Comma [0]" xfId="21"/>
  </cellStyles>
  <dxfs count="1">
    <dxf>
      <font>
        <color rgb="FF800000"/>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264"/>
  <sheetViews>
    <sheetView tabSelected="1" workbookViewId="0" topLeftCell="A1">
      <selection activeCell="A2" sqref="A2:G2"/>
    </sheetView>
  </sheetViews>
  <sheetFormatPr defaultColWidth="9.00390625" defaultRowHeight="14.25"/>
  <cols>
    <col min="1" max="1" width="12.125" style="2" customWidth="1"/>
    <col min="2" max="2" width="54.75390625" style="2" customWidth="1"/>
    <col min="3" max="5" width="12.625" style="2" customWidth="1"/>
    <col min="6" max="7" width="16.875" style="2" customWidth="1"/>
    <col min="8" max="16384" width="9.00390625" style="2" customWidth="1"/>
  </cols>
  <sheetData>
    <row r="2" spans="1:7" ht="35.25" customHeight="1">
      <c r="A2" s="3" t="s">
        <v>448</v>
      </c>
      <c r="B2" s="3"/>
      <c r="C2" s="3"/>
      <c r="D2" s="3"/>
      <c r="E2" s="3"/>
      <c r="F2" s="3"/>
      <c r="G2" s="3"/>
    </row>
    <row r="3" spans="2:6" ht="14.25" customHeight="1">
      <c r="B3" s="4" t="s">
        <v>475</v>
      </c>
      <c r="C3" s="4"/>
      <c r="F3" s="2" t="s">
        <v>476</v>
      </c>
    </row>
    <row r="4" spans="1:7" ht="31.5" customHeight="1">
      <c r="A4" s="5" t="s">
        <v>190</v>
      </c>
      <c r="B4" s="5"/>
      <c r="C4" s="5"/>
      <c r="D4" s="5"/>
      <c r="E4" s="5"/>
      <c r="F4" s="5"/>
      <c r="G4" s="5"/>
    </row>
    <row r="5" spans="1:7" ht="19.5" customHeight="1">
      <c r="A5" s="6" t="s">
        <v>449</v>
      </c>
      <c r="B5" s="6" t="s">
        <v>191</v>
      </c>
      <c r="C5" s="6" t="s">
        <v>450</v>
      </c>
      <c r="D5" s="6" t="s">
        <v>451</v>
      </c>
      <c r="E5" s="6" t="s">
        <v>0</v>
      </c>
      <c r="F5" s="6"/>
      <c r="G5" s="6"/>
    </row>
    <row r="6" spans="1:7" ht="19.5" customHeight="1">
      <c r="A6" s="6"/>
      <c r="B6" s="6"/>
      <c r="C6" s="6"/>
      <c r="D6" s="6"/>
      <c r="E6" s="7" t="s">
        <v>452</v>
      </c>
      <c r="F6" s="8" t="s">
        <v>453</v>
      </c>
      <c r="G6" s="8" t="s">
        <v>454</v>
      </c>
    </row>
    <row r="7" spans="1:7" ht="19.5" customHeight="1">
      <c r="A7" s="9" t="s">
        <v>192</v>
      </c>
      <c r="B7" s="10" t="s">
        <v>95</v>
      </c>
      <c r="C7" s="11">
        <f>SUM(C8,C14,C20)</f>
        <v>0</v>
      </c>
      <c r="D7" s="11">
        <f>SUM(D8,D14,D20)</f>
        <v>6</v>
      </c>
      <c r="E7" s="11">
        <f>SUM(E8,E14,E20)</f>
        <v>0</v>
      </c>
      <c r="F7" s="11">
        <f aca="true" t="shared" si="0" ref="F7:F70">IF(C7=0,"",ROUND(E7/C7*100,1))</f>
      </c>
      <c r="G7" s="11">
        <f aca="true" t="shared" si="1" ref="G7:G70">IF(D7=0,"",ROUND(E7/D7*100,1))</f>
        <v>0</v>
      </c>
    </row>
    <row r="8" spans="1:7" ht="19.5" customHeight="1">
      <c r="A8" s="9" t="s">
        <v>193</v>
      </c>
      <c r="B8" s="12" t="s">
        <v>96</v>
      </c>
      <c r="C8" s="11">
        <f>SUM(C9:C13)</f>
        <v>0</v>
      </c>
      <c r="D8" s="11">
        <f>SUM(D9:D13)</f>
        <v>6</v>
      </c>
      <c r="E8" s="11">
        <f>SUM(E9:E13)</f>
        <v>0</v>
      </c>
      <c r="F8" s="11">
        <f t="shared" si="0"/>
      </c>
      <c r="G8" s="11">
        <f t="shared" si="1"/>
        <v>0</v>
      </c>
    </row>
    <row r="9" spans="1:7" ht="19.5" customHeight="1">
      <c r="A9" s="9" t="s">
        <v>194</v>
      </c>
      <c r="B9" s="13" t="s">
        <v>17</v>
      </c>
      <c r="C9" s="14"/>
      <c r="D9" s="14"/>
      <c r="E9" s="14"/>
      <c r="F9" s="11">
        <f t="shared" si="0"/>
      </c>
      <c r="G9" s="11">
        <f t="shared" si="1"/>
      </c>
    </row>
    <row r="10" spans="1:7" ht="19.5" customHeight="1">
      <c r="A10" s="9" t="s">
        <v>195</v>
      </c>
      <c r="B10" s="13" t="s">
        <v>97</v>
      </c>
      <c r="C10" s="14"/>
      <c r="D10" s="14"/>
      <c r="E10" s="14"/>
      <c r="F10" s="11">
        <f t="shared" si="0"/>
      </c>
      <c r="G10" s="11">
        <f t="shared" si="1"/>
      </c>
    </row>
    <row r="11" spans="1:7" ht="19.5" customHeight="1">
      <c r="A11" s="9" t="s">
        <v>196</v>
      </c>
      <c r="B11" s="13" t="s">
        <v>98</v>
      </c>
      <c r="C11" s="14"/>
      <c r="D11" s="14"/>
      <c r="E11" s="14"/>
      <c r="F11" s="11">
        <f t="shared" si="0"/>
      </c>
      <c r="G11" s="11">
        <f t="shared" si="1"/>
      </c>
    </row>
    <row r="12" spans="1:7" ht="19.5" customHeight="1">
      <c r="A12" s="9" t="s">
        <v>197</v>
      </c>
      <c r="B12" s="13" t="s">
        <v>99</v>
      </c>
      <c r="C12" s="14"/>
      <c r="D12" s="14"/>
      <c r="E12" s="14"/>
      <c r="F12" s="11">
        <f t="shared" si="0"/>
      </c>
      <c r="G12" s="11">
        <f t="shared" si="1"/>
      </c>
    </row>
    <row r="13" spans="1:7" ht="19.5" customHeight="1">
      <c r="A13" s="9" t="s">
        <v>198</v>
      </c>
      <c r="B13" s="13" t="s">
        <v>18</v>
      </c>
      <c r="C13" s="14"/>
      <c r="D13" s="14">
        <v>6</v>
      </c>
      <c r="E13" s="14"/>
      <c r="F13" s="11">
        <f t="shared" si="0"/>
      </c>
      <c r="G13" s="11">
        <f t="shared" si="1"/>
        <v>0</v>
      </c>
    </row>
    <row r="14" spans="1:7" ht="19.5" customHeight="1">
      <c r="A14" s="9" t="s">
        <v>199</v>
      </c>
      <c r="B14" s="12" t="s">
        <v>100</v>
      </c>
      <c r="C14" s="11">
        <f>SUM(C15:C19)</f>
        <v>0</v>
      </c>
      <c r="D14" s="11">
        <f>SUM(D15:D19)</f>
        <v>0</v>
      </c>
      <c r="E14" s="11">
        <f>SUM(E15:E19)</f>
        <v>0</v>
      </c>
      <c r="F14" s="11">
        <f t="shared" si="0"/>
      </c>
      <c r="G14" s="11">
        <f t="shared" si="1"/>
      </c>
    </row>
    <row r="15" spans="1:7" ht="19.5" customHeight="1">
      <c r="A15" s="9" t="s">
        <v>200</v>
      </c>
      <c r="B15" s="13" t="s">
        <v>101</v>
      </c>
      <c r="C15" s="14"/>
      <c r="D15" s="14"/>
      <c r="E15" s="14"/>
      <c r="F15" s="11">
        <f t="shared" si="0"/>
      </c>
      <c r="G15" s="11">
        <f t="shared" si="1"/>
      </c>
    </row>
    <row r="16" spans="1:7" ht="19.5" customHeight="1">
      <c r="A16" s="9" t="s">
        <v>201</v>
      </c>
      <c r="B16" s="13" t="s">
        <v>102</v>
      </c>
      <c r="C16" s="14"/>
      <c r="D16" s="14"/>
      <c r="E16" s="14"/>
      <c r="F16" s="11">
        <f t="shared" si="0"/>
      </c>
      <c r="G16" s="11">
        <f t="shared" si="1"/>
      </c>
    </row>
    <row r="17" spans="1:7" ht="19.5" customHeight="1">
      <c r="A17" s="9" t="s">
        <v>202</v>
      </c>
      <c r="B17" s="13" t="s">
        <v>103</v>
      </c>
      <c r="C17" s="14"/>
      <c r="D17" s="14"/>
      <c r="E17" s="14"/>
      <c r="F17" s="11">
        <f t="shared" si="0"/>
      </c>
      <c r="G17" s="11">
        <f t="shared" si="1"/>
      </c>
    </row>
    <row r="18" spans="1:7" ht="19.5" customHeight="1">
      <c r="A18" s="9" t="s">
        <v>203</v>
      </c>
      <c r="B18" s="13" t="s">
        <v>104</v>
      </c>
      <c r="C18" s="14"/>
      <c r="D18" s="14"/>
      <c r="E18" s="14"/>
      <c r="F18" s="11">
        <f t="shared" si="0"/>
      </c>
      <c r="G18" s="11">
        <f t="shared" si="1"/>
      </c>
    </row>
    <row r="19" spans="1:7" ht="19.5" customHeight="1">
      <c r="A19" s="9" t="s">
        <v>204</v>
      </c>
      <c r="B19" s="13" t="s">
        <v>105</v>
      </c>
      <c r="C19" s="14"/>
      <c r="D19" s="14"/>
      <c r="E19" s="14"/>
      <c r="F19" s="11">
        <f t="shared" si="0"/>
      </c>
      <c r="G19" s="11">
        <f t="shared" si="1"/>
      </c>
    </row>
    <row r="20" spans="1:7" ht="19.5" customHeight="1">
      <c r="A20" s="9" t="s">
        <v>205</v>
      </c>
      <c r="B20" s="12" t="s">
        <v>106</v>
      </c>
      <c r="C20" s="11">
        <f>SUM(C21:C22)</f>
        <v>0</v>
      </c>
      <c r="D20" s="11">
        <f>SUM(D21:D22)</f>
        <v>0</v>
      </c>
      <c r="E20" s="11">
        <f>SUM(E21:E22)</f>
        <v>0</v>
      </c>
      <c r="F20" s="11">
        <f t="shared" si="0"/>
      </c>
      <c r="G20" s="11">
        <f t="shared" si="1"/>
      </c>
    </row>
    <row r="21" spans="1:7" ht="19.5" customHeight="1">
      <c r="A21" s="9" t="s">
        <v>206</v>
      </c>
      <c r="B21" s="15" t="s">
        <v>107</v>
      </c>
      <c r="C21" s="14"/>
      <c r="D21" s="14"/>
      <c r="E21" s="14"/>
      <c r="F21" s="11">
        <f t="shared" si="0"/>
      </c>
      <c r="G21" s="11">
        <f t="shared" si="1"/>
      </c>
    </row>
    <row r="22" spans="1:7" ht="19.5" customHeight="1">
      <c r="A22" s="9" t="s">
        <v>207</v>
      </c>
      <c r="B22" s="15" t="s">
        <v>108</v>
      </c>
      <c r="C22" s="14"/>
      <c r="D22" s="14"/>
      <c r="E22" s="14"/>
      <c r="F22" s="11">
        <f t="shared" si="0"/>
      </c>
      <c r="G22" s="11">
        <f t="shared" si="1"/>
      </c>
    </row>
    <row r="23" spans="1:7" ht="19.5" customHeight="1">
      <c r="A23" s="9" t="s">
        <v>208</v>
      </c>
      <c r="B23" s="10" t="s">
        <v>1</v>
      </c>
      <c r="C23" s="11">
        <f>SUM(C24,C28,C32)</f>
        <v>1938</v>
      </c>
      <c r="D23" s="11">
        <f>SUM(D24,D28,D32)</f>
        <v>897</v>
      </c>
      <c r="E23" s="11">
        <f>SUM(E24,E28,E32)</f>
        <v>2951</v>
      </c>
      <c r="F23" s="11">
        <f t="shared" si="0"/>
        <v>152.3</v>
      </c>
      <c r="G23" s="11">
        <f t="shared" si="1"/>
        <v>329</v>
      </c>
    </row>
    <row r="24" spans="1:7" ht="19.5" customHeight="1">
      <c r="A24" s="9" t="s">
        <v>209</v>
      </c>
      <c r="B24" s="12" t="s">
        <v>2</v>
      </c>
      <c r="C24" s="11">
        <f>SUM(C25:C27)</f>
        <v>1938</v>
      </c>
      <c r="D24" s="11">
        <f>SUM(D25:D27)</f>
        <v>897</v>
      </c>
      <c r="E24" s="11">
        <f>SUM(E25:E27)</f>
        <v>2782</v>
      </c>
      <c r="F24" s="11">
        <f t="shared" si="0"/>
        <v>143.6</v>
      </c>
      <c r="G24" s="11">
        <f t="shared" si="1"/>
        <v>310.1</v>
      </c>
    </row>
    <row r="25" spans="1:7" ht="19.5" customHeight="1">
      <c r="A25" s="9" t="s">
        <v>210</v>
      </c>
      <c r="B25" s="13" t="s">
        <v>19</v>
      </c>
      <c r="C25" s="14">
        <v>934</v>
      </c>
      <c r="D25" s="14">
        <v>897</v>
      </c>
      <c r="E25" s="14">
        <v>971</v>
      </c>
      <c r="F25" s="11">
        <f t="shared" si="0"/>
        <v>104</v>
      </c>
      <c r="G25" s="11">
        <f t="shared" si="1"/>
        <v>108.2</v>
      </c>
    </row>
    <row r="26" spans="1:7" ht="19.5" customHeight="1">
      <c r="A26" s="9" t="s">
        <v>211</v>
      </c>
      <c r="B26" s="13" t="s">
        <v>21</v>
      </c>
      <c r="C26" s="14">
        <v>1004</v>
      </c>
      <c r="D26" s="14"/>
      <c r="E26" s="14">
        <v>1811</v>
      </c>
      <c r="F26" s="11">
        <f t="shared" si="0"/>
        <v>180.4</v>
      </c>
      <c r="G26" s="11">
        <f t="shared" si="1"/>
      </c>
    </row>
    <row r="27" spans="1:7" ht="19.5" customHeight="1">
      <c r="A27" s="9" t="s">
        <v>212</v>
      </c>
      <c r="B27" s="13" t="s">
        <v>20</v>
      </c>
      <c r="C27" s="14"/>
      <c r="D27" s="14"/>
      <c r="E27" s="14"/>
      <c r="F27" s="11">
        <f t="shared" si="0"/>
      </c>
      <c r="G27" s="11">
        <f t="shared" si="1"/>
      </c>
    </row>
    <row r="28" spans="1:7" ht="19.5" customHeight="1">
      <c r="A28" s="9" t="s">
        <v>213</v>
      </c>
      <c r="B28" s="12" t="s">
        <v>109</v>
      </c>
      <c r="C28" s="11">
        <f>SUM(C29:C31)</f>
        <v>0</v>
      </c>
      <c r="D28" s="11">
        <f>SUM(D29:D31)</f>
        <v>0</v>
      </c>
      <c r="E28" s="11">
        <f>SUM(E29:E31)</f>
        <v>169</v>
      </c>
      <c r="F28" s="11">
        <f t="shared" si="0"/>
      </c>
      <c r="G28" s="11">
        <f t="shared" si="1"/>
      </c>
    </row>
    <row r="29" spans="1:7" ht="19.5" customHeight="1">
      <c r="A29" s="16" t="s">
        <v>214</v>
      </c>
      <c r="B29" s="13" t="s">
        <v>19</v>
      </c>
      <c r="C29" s="14"/>
      <c r="D29" s="14"/>
      <c r="E29" s="14"/>
      <c r="F29" s="11">
        <f t="shared" si="0"/>
      </c>
      <c r="G29" s="11">
        <f t="shared" si="1"/>
      </c>
    </row>
    <row r="30" spans="1:7" ht="19.5" customHeight="1">
      <c r="A30" s="16" t="s">
        <v>215</v>
      </c>
      <c r="B30" s="13" t="s">
        <v>21</v>
      </c>
      <c r="C30" s="14"/>
      <c r="D30" s="14"/>
      <c r="E30" s="14">
        <v>169</v>
      </c>
      <c r="F30" s="11">
        <f t="shared" si="0"/>
      </c>
      <c r="G30" s="11">
        <f t="shared" si="1"/>
      </c>
    </row>
    <row r="31" spans="1:7" ht="19.5" customHeight="1">
      <c r="A31" s="9" t="s">
        <v>216</v>
      </c>
      <c r="B31" s="17" t="s">
        <v>22</v>
      </c>
      <c r="C31" s="14"/>
      <c r="D31" s="14"/>
      <c r="E31" s="14"/>
      <c r="F31" s="11">
        <f t="shared" si="0"/>
      </c>
      <c r="G31" s="11">
        <f t="shared" si="1"/>
      </c>
    </row>
    <row r="32" spans="1:7" ht="19.5" customHeight="1">
      <c r="A32" s="9" t="s">
        <v>217</v>
      </c>
      <c r="B32" s="12" t="s">
        <v>110</v>
      </c>
      <c r="C32" s="11">
        <f>SUM(C33:C34)</f>
        <v>0</v>
      </c>
      <c r="D32" s="11">
        <f>SUM(D33:D34)</f>
        <v>0</v>
      </c>
      <c r="E32" s="11">
        <f>SUM(E33:E34)</f>
        <v>0</v>
      </c>
      <c r="F32" s="11">
        <f t="shared" si="0"/>
      </c>
      <c r="G32" s="11">
        <f t="shared" si="1"/>
      </c>
    </row>
    <row r="33" spans="1:7" ht="19.5" customHeight="1">
      <c r="A33" s="16" t="s">
        <v>218</v>
      </c>
      <c r="B33" s="15" t="s">
        <v>21</v>
      </c>
      <c r="C33" s="14"/>
      <c r="D33" s="14"/>
      <c r="E33" s="14"/>
      <c r="F33" s="11">
        <f t="shared" si="0"/>
      </c>
      <c r="G33" s="11">
        <f t="shared" si="1"/>
      </c>
    </row>
    <row r="34" spans="1:7" ht="19.5" customHeight="1">
      <c r="A34" s="9" t="s">
        <v>219</v>
      </c>
      <c r="B34" s="15" t="s">
        <v>111</v>
      </c>
      <c r="C34" s="14"/>
      <c r="D34" s="14"/>
      <c r="E34" s="14"/>
      <c r="F34" s="11">
        <f t="shared" si="0"/>
      </c>
      <c r="G34" s="11">
        <f t="shared" si="1"/>
      </c>
    </row>
    <row r="35" spans="1:7" ht="19.5" customHeight="1">
      <c r="A35" s="9" t="s">
        <v>220</v>
      </c>
      <c r="B35" s="10" t="s">
        <v>3</v>
      </c>
      <c r="C35" s="11">
        <f>SUM(C36,C41)</f>
        <v>0</v>
      </c>
      <c r="D35" s="11">
        <f>SUM(D36,D41)</f>
        <v>0</v>
      </c>
      <c r="E35" s="11">
        <f>SUM(E36,E41)</f>
        <v>0</v>
      </c>
      <c r="F35" s="11">
        <f t="shared" si="0"/>
      </c>
      <c r="G35" s="11">
        <f t="shared" si="1"/>
      </c>
    </row>
    <row r="36" spans="1:7" ht="19.5" customHeight="1">
      <c r="A36" s="9" t="s">
        <v>221</v>
      </c>
      <c r="B36" s="10" t="s">
        <v>4</v>
      </c>
      <c r="C36" s="11">
        <f>SUM(C37:C40)</f>
        <v>0</v>
      </c>
      <c r="D36" s="11">
        <f>SUM(D37:D40)</f>
        <v>0</v>
      </c>
      <c r="E36" s="11">
        <f>SUM(E37:E40)</f>
        <v>0</v>
      </c>
      <c r="F36" s="11">
        <f t="shared" si="0"/>
      </c>
      <c r="G36" s="11">
        <f t="shared" si="1"/>
      </c>
    </row>
    <row r="37" spans="1:7" ht="19.5" customHeight="1">
      <c r="A37" s="9" t="s">
        <v>222</v>
      </c>
      <c r="B37" s="18" t="s">
        <v>112</v>
      </c>
      <c r="C37" s="14"/>
      <c r="D37" s="14"/>
      <c r="E37" s="14"/>
      <c r="F37" s="11">
        <f t="shared" si="0"/>
      </c>
      <c r="G37" s="11">
        <f t="shared" si="1"/>
      </c>
    </row>
    <row r="38" spans="1:7" ht="19.5" customHeight="1">
      <c r="A38" s="9" t="s">
        <v>223</v>
      </c>
      <c r="B38" s="18" t="s">
        <v>113</v>
      </c>
      <c r="C38" s="14"/>
      <c r="D38" s="14"/>
      <c r="E38" s="14"/>
      <c r="F38" s="11">
        <f t="shared" si="0"/>
      </c>
      <c r="G38" s="11">
        <f t="shared" si="1"/>
      </c>
    </row>
    <row r="39" spans="1:7" s="1" customFormat="1" ht="19.5" customHeight="1">
      <c r="A39" s="9" t="s">
        <v>224</v>
      </c>
      <c r="B39" s="18" t="s">
        <v>114</v>
      </c>
      <c r="C39" s="14"/>
      <c r="D39" s="14"/>
      <c r="E39" s="14"/>
      <c r="F39" s="11">
        <f t="shared" si="0"/>
      </c>
      <c r="G39" s="11">
        <f t="shared" si="1"/>
      </c>
    </row>
    <row r="40" spans="1:7" ht="19.5" customHeight="1">
      <c r="A40" s="9" t="s">
        <v>225</v>
      </c>
      <c r="B40" s="18" t="s">
        <v>115</v>
      </c>
      <c r="C40" s="14"/>
      <c r="D40" s="14"/>
      <c r="E40" s="14"/>
      <c r="F40" s="11">
        <f t="shared" si="0"/>
      </c>
      <c r="G40" s="11">
        <f t="shared" si="1"/>
      </c>
    </row>
    <row r="41" spans="1:7" ht="19.5" customHeight="1">
      <c r="A41" s="9" t="s">
        <v>226</v>
      </c>
      <c r="B41" s="10" t="s">
        <v>5</v>
      </c>
      <c r="C41" s="11">
        <f>SUM(C42:C45)</f>
        <v>0</v>
      </c>
      <c r="D41" s="11">
        <f>SUM(D42:D45)</f>
        <v>0</v>
      </c>
      <c r="E41" s="11">
        <f>SUM(E42:E45)</f>
        <v>0</v>
      </c>
      <c r="F41" s="11">
        <f t="shared" si="0"/>
      </c>
      <c r="G41" s="11">
        <f t="shared" si="1"/>
      </c>
    </row>
    <row r="42" spans="1:7" ht="19.5" customHeight="1">
      <c r="A42" s="9" t="s">
        <v>227</v>
      </c>
      <c r="B42" s="18" t="s">
        <v>116</v>
      </c>
      <c r="C42" s="14"/>
      <c r="D42" s="14"/>
      <c r="E42" s="14"/>
      <c r="F42" s="11">
        <f t="shared" si="0"/>
      </c>
      <c r="G42" s="11">
        <f t="shared" si="1"/>
      </c>
    </row>
    <row r="43" spans="1:7" ht="19.5" customHeight="1">
      <c r="A43" s="9" t="s">
        <v>228</v>
      </c>
      <c r="B43" s="18" t="s">
        <v>117</v>
      </c>
      <c r="C43" s="14"/>
      <c r="D43" s="14"/>
      <c r="E43" s="14"/>
      <c r="F43" s="11">
        <f t="shared" si="0"/>
      </c>
      <c r="G43" s="11">
        <f t="shared" si="1"/>
      </c>
    </row>
    <row r="44" spans="1:7" ht="19.5" customHeight="1">
      <c r="A44" s="9" t="s">
        <v>229</v>
      </c>
      <c r="B44" s="18" t="s">
        <v>118</v>
      </c>
      <c r="C44" s="14"/>
      <c r="D44" s="14"/>
      <c r="E44" s="14"/>
      <c r="F44" s="11">
        <f t="shared" si="0"/>
      </c>
      <c r="G44" s="11">
        <f t="shared" si="1"/>
      </c>
    </row>
    <row r="45" spans="1:7" ht="19.5" customHeight="1">
      <c r="A45" s="9" t="s">
        <v>230</v>
      </c>
      <c r="B45" s="18" t="s">
        <v>119</v>
      </c>
      <c r="C45" s="14"/>
      <c r="D45" s="14"/>
      <c r="E45" s="14"/>
      <c r="F45" s="11">
        <f t="shared" si="0"/>
      </c>
      <c r="G45" s="11">
        <f t="shared" si="1"/>
      </c>
    </row>
    <row r="46" spans="1:7" ht="19.5" customHeight="1">
      <c r="A46" s="9" t="s">
        <v>231</v>
      </c>
      <c r="B46" s="10" t="s">
        <v>6</v>
      </c>
      <c r="C46" s="11">
        <f>SUM(C47,C63,C67,C68,C74,C78,C82,C86,C92,C95)</f>
        <v>213511</v>
      </c>
      <c r="D46" s="11">
        <f>SUM(D47,D63,D67,D68,D74,D78,D82,D86,D92,D95)</f>
        <v>109949</v>
      </c>
      <c r="E46" s="11">
        <f>SUM(E47,E63,E67,E68,E74,E78,E82,E86,E92,E95)</f>
        <v>229820</v>
      </c>
      <c r="F46" s="11">
        <f t="shared" si="0"/>
        <v>107.6</v>
      </c>
      <c r="G46" s="11">
        <f t="shared" si="1"/>
        <v>209</v>
      </c>
    </row>
    <row r="47" spans="1:7" ht="19.5" customHeight="1">
      <c r="A47" s="9" t="s">
        <v>232</v>
      </c>
      <c r="B47" s="10" t="s">
        <v>120</v>
      </c>
      <c r="C47" s="11">
        <f>SUM(C48:C62)</f>
        <v>201511</v>
      </c>
      <c r="D47" s="11">
        <f>SUM(D48:D62)</f>
        <v>95465</v>
      </c>
      <c r="E47" s="11">
        <f>SUM(E48:E62)</f>
        <v>216820</v>
      </c>
      <c r="F47" s="11">
        <f t="shared" si="0"/>
        <v>107.6</v>
      </c>
      <c r="G47" s="11">
        <f t="shared" si="1"/>
        <v>227.1</v>
      </c>
    </row>
    <row r="48" spans="1:7" ht="19.5" customHeight="1">
      <c r="A48" s="9" t="s">
        <v>233</v>
      </c>
      <c r="B48" s="17" t="s">
        <v>23</v>
      </c>
      <c r="C48" s="14">
        <v>56177</v>
      </c>
      <c r="D48" s="14">
        <v>23533</v>
      </c>
      <c r="E48" s="14">
        <v>47000</v>
      </c>
      <c r="F48" s="11">
        <f t="shared" si="0"/>
        <v>83.7</v>
      </c>
      <c r="G48" s="11">
        <f t="shared" si="1"/>
        <v>199.7</v>
      </c>
    </row>
    <row r="49" spans="1:7" ht="19.5" customHeight="1">
      <c r="A49" s="9" t="s">
        <v>234</v>
      </c>
      <c r="B49" s="17" t="s">
        <v>24</v>
      </c>
      <c r="C49" s="14">
        <v>25000</v>
      </c>
      <c r="D49" s="14">
        <v>65141</v>
      </c>
      <c r="E49" s="14">
        <v>25670</v>
      </c>
      <c r="F49" s="11">
        <f t="shared" si="0"/>
        <v>102.7</v>
      </c>
      <c r="G49" s="11">
        <f t="shared" si="1"/>
        <v>39.4</v>
      </c>
    </row>
    <row r="50" spans="1:7" ht="19.5" customHeight="1">
      <c r="A50" s="9" t="s">
        <v>235</v>
      </c>
      <c r="B50" s="17" t="s">
        <v>25</v>
      </c>
      <c r="C50" s="14">
        <v>75040</v>
      </c>
      <c r="D50" s="14"/>
      <c r="E50" s="14">
        <v>27000</v>
      </c>
      <c r="F50" s="11">
        <f t="shared" si="0"/>
        <v>36</v>
      </c>
      <c r="G50" s="11">
        <f t="shared" si="1"/>
      </c>
    </row>
    <row r="51" spans="1:7" ht="19.5" customHeight="1">
      <c r="A51" s="9" t="s">
        <v>236</v>
      </c>
      <c r="B51" s="17" t="s">
        <v>26</v>
      </c>
      <c r="C51" s="14">
        <v>20834</v>
      </c>
      <c r="D51" s="14">
        <v>652</v>
      </c>
      <c r="E51" s="14">
        <v>5150</v>
      </c>
      <c r="F51" s="11">
        <f t="shared" si="0"/>
        <v>24.7</v>
      </c>
      <c r="G51" s="11">
        <f t="shared" si="1"/>
        <v>789.9</v>
      </c>
    </row>
    <row r="52" spans="1:7" ht="19.5" customHeight="1">
      <c r="A52" s="9" t="s">
        <v>237</v>
      </c>
      <c r="B52" s="17" t="s">
        <v>27</v>
      </c>
      <c r="C52" s="14">
        <v>9560</v>
      </c>
      <c r="D52" s="14">
        <v>3216</v>
      </c>
      <c r="E52" s="14">
        <v>9200</v>
      </c>
      <c r="F52" s="11">
        <f t="shared" si="0"/>
        <v>96.2</v>
      </c>
      <c r="G52" s="11">
        <f t="shared" si="1"/>
        <v>286.1</v>
      </c>
    </row>
    <row r="53" spans="1:7" ht="19.5" customHeight="1">
      <c r="A53" s="9" t="s">
        <v>238</v>
      </c>
      <c r="B53" s="17" t="s">
        <v>28</v>
      </c>
      <c r="C53" s="14">
        <v>1900</v>
      </c>
      <c r="D53" s="14"/>
      <c r="E53" s="14"/>
      <c r="F53" s="11">
        <f t="shared" si="0"/>
        <v>0</v>
      </c>
      <c r="G53" s="11">
        <f t="shared" si="1"/>
      </c>
    </row>
    <row r="54" spans="1:7" ht="19.5" customHeight="1">
      <c r="A54" s="9" t="s">
        <v>239</v>
      </c>
      <c r="B54" s="17" t="s">
        <v>29</v>
      </c>
      <c r="C54" s="14">
        <v>6000</v>
      </c>
      <c r="D54" s="14">
        <v>124</v>
      </c>
      <c r="E54" s="14"/>
      <c r="F54" s="11">
        <f t="shared" si="0"/>
        <v>0</v>
      </c>
      <c r="G54" s="11">
        <f t="shared" si="1"/>
        <v>0</v>
      </c>
    </row>
    <row r="55" spans="1:7" ht="19.5" customHeight="1">
      <c r="A55" s="9" t="s">
        <v>240</v>
      </c>
      <c r="B55" s="17" t="s">
        <v>30</v>
      </c>
      <c r="C55" s="14"/>
      <c r="D55" s="14"/>
      <c r="E55" s="14"/>
      <c r="F55" s="11">
        <f t="shared" si="0"/>
      </c>
      <c r="G55" s="11">
        <f t="shared" si="1"/>
      </c>
    </row>
    <row r="56" spans="1:7" ht="19.5" customHeight="1">
      <c r="A56" s="9" t="s">
        <v>241</v>
      </c>
      <c r="B56" s="17" t="s">
        <v>31</v>
      </c>
      <c r="C56" s="14"/>
      <c r="D56" s="14"/>
      <c r="E56" s="14"/>
      <c r="F56" s="11">
        <f t="shared" si="0"/>
      </c>
      <c r="G56" s="11">
        <f t="shared" si="1"/>
      </c>
    </row>
    <row r="57" spans="1:7" ht="19.5" customHeight="1">
      <c r="A57" s="9" t="s">
        <v>242</v>
      </c>
      <c r="B57" s="17" t="s">
        <v>121</v>
      </c>
      <c r="C57" s="14"/>
      <c r="D57" s="14"/>
      <c r="E57" s="14"/>
      <c r="F57" s="11">
        <f t="shared" si="0"/>
      </c>
      <c r="G57" s="11">
        <f t="shared" si="1"/>
      </c>
    </row>
    <row r="58" spans="1:7" ht="19.5" customHeight="1">
      <c r="A58" s="9" t="s">
        <v>243</v>
      </c>
      <c r="B58" s="17" t="s">
        <v>32</v>
      </c>
      <c r="C58" s="14"/>
      <c r="D58" s="14"/>
      <c r="E58" s="14">
        <v>6800</v>
      </c>
      <c r="F58" s="11">
        <f t="shared" si="0"/>
      </c>
      <c r="G58" s="11">
        <f t="shared" si="1"/>
      </c>
    </row>
    <row r="59" spans="1:7" ht="19.5" customHeight="1">
      <c r="A59" s="9" t="s">
        <v>244</v>
      </c>
      <c r="B59" s="19" t="s">
        <v>122</v>
      </c>
      <c r="C59" s="14">
        <v>7000</v>
      </c>
      <c r="D59" s="14">
        <v>2799</v>
      </c>
      <c r="E59" s="14">
        <v>51000</v>
      </c>
      <c r="F59" s="11">
        <f t="shared" si="0"/>
        <v>728.6</v>
      </c>
      <c r="G59" s="11">
        <f t="shared" si="1"/>
        <v>1822.1</v>
      </c>
    </row>
    <row r="60" spans="1:7" ht="19.5" customHeight="1">
      <c r="A60" s="16" t="s">
        <v>455</v>
      </c>
      <c r="B60" s="20" t="s">
        <v>456</v>
      </c>
      <c r="C60" s="14"/>
      <c r="D60" s="14"/>
      <c r="E60" s="14">
        <v>10000</v>
      </c>
      <c r="F60" s="11">
        <f t="shared" si="0"/>
      </c>
      <c r="G60" s="11">
        <f t="shared" si="1"/>
      </c>
    </row>
    <row r="61" spans="1:7" ht="19.5" customHeight="1">
      <c r="A61" s="16" t="s">
        <v>457</v>
      </c>
      <c r="B61" s="20" t="s">
        <v>458</v>
      </c>
      <c r="C61" s="14"/>
      <c r="D61" s="14"/>
      <c r="E61" s="14">
        <v>15000</v>
      </c>
      <c r="F61" s="11">
        <f t="shared" si="0"/>
      </c>
      <c r="G61" s="11">
        <f t="shared" si="1"/>
      </c>
    </row>
    <row r="62" spans="1:7" ht="19.5" customHeight="1">
      <c r="A62" s="16" t="s">
        <v>459</v>
      </c>
      <c r="B62" s="20" t="s">
        <v>460</v>
      </c>
      <c r="C62" s="14"/>
      <c r="D62" s="14"/>
      <c r="E62" s="14">
        <v>20000</v>
      </c>
      <c r="F62" s="11">
        <f t="shared" si="0"/>
      </c>
      <c r="G62" s="11">
        <f t="shared" si="1"/>
      </c>
    </row>
    <row r="63" spans="1:7" ht="19.5" customHeight="1">
      <c r="A63" s="9" t="s">
        <v>245</v>
      </c>
      <c r="B63" s="10" t="s">
        <v>123</v>
      </c>
      <c r="C63" s="11">
        <f>SUM(C64:C66)</f>
        <v>4000</v>
      </c>
      <c r="D63" s="11">
        <f>SUM(D64:D66)</f>
        <v>3670</v>
      </c>
      <c r="E63" s="11">
        <f>SUM(E64:E66)</f>
        <v>4000</v>
      </c>
      <c r="F63" s="11">
        <f t="shared" si="0"/>
        <v>100</v>
      </c>
      <c r="G63" s="11">
        <f t="shared" si="1"/>
        <v>109</v>
      </c>
    </row>
    <row r="64" spans="1:7" ht="19.5" customHeight="1">
      <c r="A64" s="16" t="s">
        <v>246</v>
      </c>
      <c r="B64" s="17" t="s">
        <v>23</v>
      </c>
      <c r="C64" s="21">
        <v>4000</v>
      </c>
      <c r="D64" s="21">
        <v>3670</v>
      </c>
      <c r="E64" s="14">
        <v>4000</v>
      </c>
      <c r="F64" s="11">
        <f t="shared" si="0"/>
        <v>100</v>
      </c>
      <c r="G64" s="11">
        <f t="shared" si="1"/>
        <v>109</v>
      </c>
    </row>
    <row r="65" spans="1:7" ht="19.5" customHeight="1">
      <c r="A65" s="16" t="s">
        <v>247</v>
      </c>
      <c r="B65" s="17" t="s">
        <v>24</v>
      </c>
      <c r="C65" s="14"/>
      <c r="D65" s="14"/>
      <c r="E65" s="14"/>
      <c r="F65" s="11">
        <f t="shared" si="0"/>
      </c>
      <c r="G65" s="11">
        <f t="shared" si="1"/>
      </c>
    </row>
    <row r="66" spans="1:7" ht="19.5" customHeight="1">
      <c r="A66" s="9" t="s">
        <v>248</v>
      </c>
      <c r="B66" s="17" t="s">
        <v>33</v>
      </c>
      <c r="C66" s="14"/>
      <c r="D66" s="14"/>
      <c r="E66" s="14"/>
      <c r="F66" s="11">
        <f t="shared" si="0"/>
      </c>
      <c r="G66" s="11">
        <f t="shared" si="1"/>
      </c>
    </row>
    <row r="67" spans="1:7" ht="19.5" customHeight="1">
      <c r="A67" s="18" t="s">
        <v>249</v>
      </c>
      <c r="B67" s="18" t="s">
        <v>124</v>
      </c>
      <c r="C67" s="14">
        <v>1500</v>
      </c>
      <c r="D67" s="14">
        <v>853</v>
      </c>
      <c r="E67" s="14">
        <v>1100</v>
      </c>
      <c r="F67" s="11">
        <f t="shared" si="0"/>
        <v>73.3</v>
      </c>
      <c r="G67" s="11">
        <f t="shared" si="1"/>
        <v>129</v>
      </c>
    </row>
    <row r="68" spans="1:7" ht="19.5" customHeight="1">
      <c r="A68" s="9" t="s">
        <v>250</v>
      </c>
      <c r="B68" s="10" t="s">
        <v>125</v>
      </c>
      <c r="C68" s="11">
        <f>SUM(C69:C73)</f>
        <v>6000</v>
      </c>
      <c r="D68" s="11">
        <f>SUM(D69:D73)</f>
        <v>9010</v>
      </c>
      <c r="E68" s="11">
        <f>SUM(E69:E73)</f>
        <v>6900</v>
      </c>
      <c r="F68" s="11">
        <f t="shared" si="0"/>
        <v>115</v>
      </c>
      <c r="G68" s="11">
        <f t="shared" si="1"/>
        <v>76.6</v>
      </c>
    </row>
    <row r="69" spans="1:7" ht="19.5" customHeight="1">
      <c r="A69" s="9" t="s">
        <v>251</v>
      </c>
      <c r="B69" s="17" t="s">
        <v>34</v>
      </c>
      <c r="C69" s="14">
        <v>6000</v>
      </c>
      <c r="D69" s="14"/>
      <c r="E69" s="14"/>
      <c r="F69" s="11">
        <f t="shared" si="0"/>
        <v>0</v>
      </c>
      <c r="G69" s="11">
        <f t="shared" si="1"/>
      </c>
    </row>
    <row r="70" spans="1:7" ht="19.5" customHeight="1">
      <c r="A70" s="9" t="s">
        <v>252</v>
      </c>
      <c r="B70" s="17" t="s">
        <v>35</v>
      </c>
      <c r="C70" s="14"/>
      <c r="D70" s="14"/>
      <c r="E70" s="14"/>
      <c r="F70" s="11">
        <f t="shared" si="0"/>
      </c>
      <c r="G70" s="11">
        <f t="shared" si="1"/>
      </c>
    </row>
    <row r="71" spans="1:7" ht="19.5" customHeight="1">
      <c r="A71" s="9" t="s">
        <v>253</v>
      </c>
      <c r="B71" s="17" t="s">
        <v>36</v>
      </c>
      <c r="C71" s="14"/>
      <c r="D71" s="14"/>
      <c r="E71" s="14"/>
      <c r="F71" s="11">
        <f aca="true" t="shared" si="2" ref="F71:F134">IF(C71=0,"",ROUND(E71/C71*100,1))</f>
      </c>
      <c r="G71" s="11">
        <f aca="true" t="shared" si="3" ref="G71:G134">IF(D71=0,"",ROUND(E71/D71*100,1))</f>
      </c>
    </row>
    <row r="72" spans="1:7" ht="19.5" customHeight="1">
      <c r="A72" s="9" t="s">
        <v>254</v>
      </c>
      <c r="B72" s="17" t="s">
        <v>37</v>
      </c>
      <c r="C72" s="14"/>
      <c r="D72" s="14"/>
      <c r="E72" s="14"/>
      <c r="F72" s="11">
        <f t="shared" si="2"/>
      </c>
      <c r="G72" s="11">
        <f t="shared" si="3"/>
      </c>
    </row>
    <row r="73" spans="1:7" ht="19.5" customHeight="1">
      <c r="A73" s="9" t="s">
        <v>255</v>
      </c>
      <c r="B73" s="17" t="s">
        <v>38</v>
      </c>
      <c r="C73" s="14"/>
      <c r="D73" s="14">
        <v>9010</v>
      </c>
      <c r="E73" s="14">
        <v>6900</v>
      </c>
      <c r="F73" s="11">
        <f t="shared" si="2"/>
      </c>
      <c r="G73" s="11">
        <f t="shared" si="3"/>
        <v>76.6</v>
      </c>
    </row>
    <row r="74" spans="1:7" ht="19.5" customHeight="1">
      <c r="A74" s="9" t="s">
        <v>256</v>
      </c>
      <c r="B74" s="10" t="s">
        <v>126</v>
      </c>
      <c r="C74" s="11">
        <f>SUM(C75:C77)</f>
        <v>500</v>
      </c>
      <c r="D74" s="11">
        <f>SUM(D75:D77)</f>
        <v>951</v>
      </c>
      <c r="E74" s="11">
        <f>SUM(E75:E77)</f>
        <v>1000</v>
      </c>
      <c r="F74" s="11">
        <f t="shared" si="2"/>
        <v>200</v>
      </c>
      <c r="G74" s="11">
        <f t="shared" si="3"/>
        <v>105.2</v>
      </c>
    </row>
    <row r="75" spans="1:7" ht="19.5" customHeight="1">
      <c r="A75" s="9" t="s">
        <v>257</v>
      </c>
      <c r="B75" s="18" t="s">
        <v>127</v>
      </c>
      <c r="C75" s="14"/>
      <c r="D75" s="14"/>
      <c r="E75" s="14"/>
      <c r="F75" s="11">
        <f t="shared" si="2"/>
      </c>
      <c r="G75" s="11">
        <f t="shared" si="3"/>
      </c>
    </row>
    <row r="76" spans="1:7" ht="19.5" customHeight="1">
      <c r="A76" s="9" t="s">
        <v>258</v>
      </c>
      <c r="B76" s="18" t="s">
        <v>128</v>
      </c>
      <c r="C76" s="14"/>
      <c r="D76" s="14"/>
      <c r="E76" s="14"/>
      <c r="F76" s="11">
        <f t="shared" si="2"/>
      </c>
      <c r="G76" s="11">
        <f t="shared" si="3"/>
      </c>
    </row>
    <row r="77" spans="1:7" ht="19.5" customHeight="1">
      <c r="A77" s="9" t="s">
        <v>259</v>
      </c>
      <c r="B77" s="18" t="s">
        <v>129</v>
      </c>
      <c r="C77" s="14">
        <v>500</v>
      </c>
      <c r="D77" s="14">
        <v>951</v>
      </c>
      <c r="E77" s="14">
        <v>1000</v>
      </c>
      <c r="F77" s="11">
        <f t="shared" si="2"/>
        <v>200</v>
      </c>
      <c r="G77" s="11">
        <f t="shared" si="3"/>
        <v>105.2</v>
      </c>
    </row>
    <row r="78" spans="1:7" ht="19.5" customHeight="1">
      <c r="A78" s="9" t="s">
        <v>260</v>
      </c>
      <c r="B78" s="10" t="s">
        <v>130</v>
      </c>
      <c r="C78" s="11">
        <f>SUM(C79:C81)</f>
        <v>0</v>
      </c>
      <c r="D78" s="11">
        <f>SUM(D79:D81)</f>
        <v>0</v>
      </c>
      <c r="E78" s="11">
        <f>SUM(E79:E81)</f>
        <v>0</v>
      </c>
      <c r="F78" s="11">
        <f t="shared" si="2"/>
      </c>
      <c r="G78" s="11">
        <f t="shared" si="3"/>
      </c>
    </row>
    <row r="79" spans="1:7" ht="19.5" customHeight="1">
      <c r="A79" s="16" t="s">
        <v>261</v>
      </c>
      <c r="B79" s="15" t="s">
        <v>23</v>
      </c>
      <c r="C79" s="14"/>
      <c r="D79" s="14"/>
      <c r="E79" s="14"/>
      <c r="F79" s="11">
        <f t="shared" si="2"/>
      </c>
      <c r="G79" s="11">
        <f t="shared" si="3"/>
      </c>
    </row>
    <row r="80" spans="1:7" ht="19.5" customHeight="1">
      <c r="A80" s="16" t="s">
        <v>262</v>
      </c>
      <c r="B80" s="15" t="s">
        <v>24</v>
      </c>
      <c r="C80" s="14"/>
      <c r="D80" s="14"/>
      <c r="E80" s="14"/>
      <c r="F80" s="11">
        <f t="shared" si="2"/>
      </c>
      <c r="G80" s="11">
        <f t="shared" si="3"/>
      </c>
    </row>
    <row r="81" spans="1:7" ht="19.5" customHeight="1">
      <c r="A81" s="9" t="s">
        <v>263</v>
      </c>
      <c r="B81" s="15" t="s">
        <v>131</v>
      </c>
      <c r="C81" s="14"/>
      <c r="D81" s="14"/>
      <c r="E81" s="14"/>
      <c r="F81" s="11">
        <f t="shared" si="2"/>
      </c>
      <c r="G81" s="11">
        <f t="shared" si="3"/>
      </c>
    </row>
    <row r="82" spans="1:7" ht="19.5" customHeight="1">
      <c r="A82" s="9" t="s">
        <v>264</v>
      </c>
      <c r="B82" s="10" t="s">
        <v>132</v>
      </c>
      <c r="C82" s="11">
        <f>SUM(C83:C85)</f>
        <v>0</v>
      </c>
      <c r="D82" s="11">
        <f>SUM(D83:D85)</f>
        <v>0</v>
      </c>
      <c r="E82" s="11">
        <f>SUM(E83:E85)</f>
        <v>0</v>
      </c>
      <c r="F82" s="11">
        <f t="shared" si="2"/>
      </c>
      <c r="G82" s="11">
        <f t="shared" si="3"/>
      </c>
    </row>
    <row r="83" spans="1:7" ht="19.5" customHeight="1">
      <c r="A83" s="16" t="s">
        <v>265</v>
      </c>
      <c r="B83" s="15" t="s">
        <v>23</v>
      </c>
      <c r="C83" s="14"/>
      <c r="D83" s="14"/>
      <c r="E83" s="14"/>
      <c r="F83" s="11">
        <f t="shared" si="2"/>
      </c>
      <c r="G83" s="11">
        <f t="shared" si="3"/>
      </c>
    </row>
    <row r="84" spans="1:7" ht="19.5" customHeight="1">
      <c r="A84" s="16" t="s">
        <v>266</v>
      </c>
      <c r="B84" s="15" t="s">
        <v>24</v>
      </c>
      <c r="C84" s="14"/>
      <c r="D84" s="14"/>
      <c r="E84" s="14"/>
      <c r="F84" s="11">
        <f t="shared" si="2"/>
      </c>
      <c r="G84" s="11">
        <f t="shared" si="3"/>
      </c>
    </row>
    <row r="85" spans="1:7" ht="19.5" customHeight="1">
      <c r="A85" s="9" t="s">
        <v>267</v>
      </c>
      <c r="B85" s="15" t="s">
        <v>133</v>
      </c>
      <c r="C85" s="14"/>
      <c r="D85" s="14"/>
      <c r="E85" s="14"/>
      <c r="F85" s="11">
        <f t="shared" si="2"/>
      </c>
      <c r="G85" s="11">
        <f t="shared" si="3"/>
      </c>
    </row>
    <row r="86" spans="1:7" ht="19.5" customHeight="1">
      <c r="A86" s="9" t="s">
        <v>268</v>
      </c>
      <c r="B86" s="10" t="s">
        <v>134</v>
      </c>
      <c r="C86" s="11">
        <f>SUM(C87:C91)</f>
        <v>0</v>
      </c>
      <c r="D86" s="11">
        <f>SUM(D87:D91)</f>
        <v>0</v>
      </c>
      <c r="E86" s="11">
        <f>SUM(E87:E91)</f>
        <v>0</v>
      </c>
      <c r="F86" s="11">
        <f t="shared" si="2"/>
      </c>
      <c r="G86" s="11">
        <f t="shared" si="3"/>
      </c>
    </row>
    <row r="87" spans="1:7" ht="19.5" customHeight="1">
      <c r="A87" s="16" t="s">
        <v>269</v>
      </c>
      <c r="B87" s="15" t="s">
        <v>34</v>
      </c>
      <c r="C87" s="14"/>
      <c r="D87" s="14"/>
      <c r="E87" s="14"/>
      <c r="F87" s="11">
        <f t="shared" si="2"/>
      </c>
      <c r="G87" s="11">
        <f t="shared" si="3"/>
      </c>
    </row>
    <row r="88" spans="1:7" ht="19.5" customHeight="1">
      <c r="A88" s="16" t="s">
        <v>270</v>
      </c>
      <c r="B88" s="15" t="s">
        <v>35</v>
      </c>
      <c r="C88" s="14"/>
      <c r="D88" s="14"/>
      <c r="E88" s="14"/>
      <c r="F88" s="11">
        <f t="shared" si="2"/>
      </c>
      <c r="G88" s="11">
        <f t="shared" si="3"/>
      </c>
    </row>
    <row r="89" spans="1:7" ht="19.5" customHeight="1">
      <c r="A89" s="16" t="s">
        <v>271</v>
      </c>
      <c r="B89" s="15" t="s">
        <v>36</v>
      </c>
      <c r="C89" s="14"/>
      <c r="D89" s="14"/>
      <c r="E89" s="14"/>
      <c r="F89" s="11">
        <f t="shared" si="2"/>
      </c>
      <c r="G89" s="11">
        <f t="shared" si="3"/>
      </c>
    </row>
    <row r="90" spans="1:7" ht="19.5" customHeight="1">
      <c r="A90" s="16" t="s">
        <v>272</v>
      </c>
      <c r="B90" s="15" t="s">
        <v>37</v>
      </c>
      <c r="C90" s="14"/>
      <c r="D90" s="14"/>
      <c r="E90" s="14"/>
      <c r="F90" s="11">
        <f t="shared" si="2"/>
      </c>
      <c r="G90" s="11">
        <f t="shared" si="3"/>
      </c>
    </row>
    <row r="91" spans="1:7" ht="19.5" customHeight="1">
      <c r="A91" s="9" t="s">
        <v>273</v>
      </c>
      <c r="B91" s="15" t="s">
        <v>135</v>
      </c>
      <c r="C91" s="14"/>
      <c r="D91" s="14"/>
      <c r="E91" s="14"/>
      <c r="F91" s="11">
        <f t="shared" si="2"/>
      </c>
      <c r="G91" s="11">
        <f t="shared" si="3"/>
      </c>
    </row>
    <row r="92" spans="1:7" ht="19.5" customHeight="1">
      <c r="A92" s="9" t="s">
        <v>274</v>
      </c>
      <c r="B92" s="10" t="s">
        <v>136</v>
      </c>
      <c r="C92" s="11">
        <f>SUM(C93:C94)</f>
        <v>0</v>
      </c>
      <c r="D92" s="11">
        <f>SUM(D93:D94)</f>
        <v>0</v>
      </c>
      <c r="E92" s="11">
        <f>SUM(E93:E94)</f>
        <v>0</v>
      </c>
      <c r="F92" s="11">
        <f t="shared" si="2"/>
      </c>
      <c r="G92" s="11">
        <f t="shared" si="3"/>
      </c>
    </row>
    <row r="93" spans="1:7" ht="19.5" customHeight="1">
      <c r="A93" s="16" t="s">
        <v>275</v>
      </c>
      <c r="B93" s="15" t="s">
        <v>127</v>
      </c>
      <c r="C93" s="14"/>
      <c r="D93" s="14"/>
      <c r="E93" s="14"/>
      <c r="F93" s="11">
        <f t="shared" si="2"/>
      </c>
      <c r="G93" s="11">
        <f t="shared" si="3"/>
      </c>
    </row>
    <row r="94" spans="1:7" ht="19.5" customHeight="1">
      <c r="A94" s="9" t="s">
        <v>276</v>
      </c>
      <c r="B94" s="15" t="s">
        <v>137</v>
      </c>
      <c r="C94" s="14"/>
      <c r="D94" s="14"/>
      <c r="E94" s="14"/>
      <c r="F94" s="11">
        <f t="shared" si="2"/>
      </c>
      <c r="G94" s="11">
        <f t="shared" si="3"/>
      </c>
    </row>
    <row r="95" spans="1:7" ht="19.5" customHeight="1">
      <c r="A95" s="9" t="s">
        <v>277</v>
      </c>
      <c r="B95" s="22" t="s">
        <v>138</v>
      </c>
      <c r="C95" s="11">
        <f>SUM(C96:C103)</f>
        <v>0</v>
      </c>
      <c r="D95" s="11">
        <f>SUM(D96:D103)</f>
        <v>0</v>
      </c>
      <c r="E95" s="11">
        <f>SUM(E96:E103)</f>
        <v>0</v>
      </c>
      <c r="F95" s="11">
        <f t="shared" si="2"/>
      </c>
      <c r="G95" s="11">
        <f t="shared" si="3"/>
      </c>
    </row>
    <row r="96" spans="1:7" ht="19.5" customHeight="1">
      <c r="A96" s="16" t="s">
        <v>278</v>
      </c>
      <c r="B96" s="15" t="s">
        <v>23</v>
      </c>
      <c r="C96" s="14"/>
      <c r="D96" s="14"/>
      <c r="E96" s="14"/>
      <c r="F96" s="11">
        <f t="shared" si="2"/>
      </c>
      <c r="G96" s="11">
        <f t="shared" si="3"/>
      </c>
    </row>
    <row r="97" spans="1:7" ht="19.5" customHeight="1">
      <c r="A97" s="16" t="s">
        <v>279</v>
      </c>
      <c r="B97" s="15" t="s">
        <v>24</v>
      </c>
      <c r="C97" s="14"/>
      <c r="D97" s="14"/>
      <c r="E97" s="14"/>
      <c r="F97" s="11">
        <f t="shared" si="2"/>
      </c>
      <c r="G97" s="11">
        <f t="shared" si="3"/>
      </c>
    </row>
    <row r="98" spans="1:7" ht="19.5" customHeight="1">
      <c r="A98" s="16" t="s">
        <v>280</v>
      </c>
      <c r="B98" s="15" t="s">
        <v>25</v>
      </c>
      <c r="C98" s="14"/>
      <c r="D98" s="14"/>
      <c r="E98" s="14"/>
      <c r="F98" s="11">
        <f t="shared" si="2"/>
      </c>
      <c r="G98" s="11">
        <f t="shared" si="3"/>
      </c>
    </row>
    <row r="99" spans="1:7" ht="19.5" customHeight="1">
      <c r="A99" s="16" t="s">
        <v>281</v>
      </c>
      <c r="B99" s="15" t="s">
        <v>26</v>
      </c>
      <c r="C99" s="14"/>
      <c r="D99" s="14"/>
      <c r="E99" s="14"/>
      <c r="F99" s="11">
        <f t="shared" si="2"/>
      </c>
      <c r="G99" s="11">
        <f t="shared" si="3"/>
      </c>
    </row>
    <row r="100" spans="1:7" ht="19.5" customHeight="1">
      <c r="A100" s="16" t="s">
        <v>282</v>
      </c>
      <c r="B100" s="15" t="s">
        <v>29</v>
      </c>
      <c r="C100" s="14"/>
      <c r="D100" s="14"/>
      <c r="E100" s="14"/>
      <c r="F100" s="11">
        <f t="shared" si="2"/>
      </c>
      <c r="G100" s="11">
        <f t="shared" si="3"/>
      </c>
    </row>
    <row r="101" spans="1:7" ht="19.5" customHeight="1">
      <c r="A101" s="16" t="s">
        <v>283</v>
      </c>
      <c r="B101" s="15" t="s">
        <v>31</v>
      </c>
      <c r="C101" s="14"/>
      <c r="D101" s="14"/>
      <c r="E101" s="14"/>
      <c r="F101" s="11">
        <f t="shared" si="2"/>
      </c>
      <c r="G101" s="11">
        <f t="shared" si="3"/>
      </c>
    </row>
    <row r="102" spans="1:7" ht="19.5" customHeight="1">
      <c r="A102" s="16" t="s">
        <v>284</v>
      </c>
      <c r="B102" s="15" t="s">
        <v>121</v>
      </c>
      <c r="C102" s="14"/>
      <c r="D102" s="14"/>
      <c r="E102" s="14"/>
      <c r="F102" s="11">
        <f t="shared" si="2"/>
      </c>
      <c r="G102" s="11">
        <f t="shared" si="3"/>
      </c>
    </row>
    <row r="103" spans="1:7" ht="19.5" customHeight="1">
      <c r="A103" s="9" t="s">
        <v>285</v>
      </c>
      <c r="B103" s="15" t="s">
        <v>139</v>
      </c>
      <c r="C103" s="14"/>
      <c r="D103" s="14"/>
      <c r="E103" s="14"/>
      <c r="F103" s="11">
        <f t="shared" si="2"/>
      </c>
      <c r="G103" s="11">
        <f t="shared" si="3"/>
      </c>
    </row>
    <row r="104" spans="1:7" ht="19.5" customHeight="1">
      <c r="A104" s="9" t="s">
        <v>286</v>
      </c>
      <c r="B104" s="10" t="s">
        <v>7</v>
      </c>
      <c r="C104" s="11">
        <f>SUM(C105,C110,C115)</f>
        <v>60</v>
      </c>
      <c r="D104" s="11">
        <f>SUM(D105,D110,D115)</f>
        <v>0</v>
      </c>
      <c r="E104" s="11">
        <f>SUM(E105,E110,E115)</f>
        <v>109</v>
      </c>
      <c r="F104" s="11">
        <f t="shared" si="2"/>
        <v>181.7</v>
      </c>
      <c r="G104" s="11">
        <f t="shared" si="3"/>
      </c>
    </row>
    <row r="105" spans="1:7" ht="19.5" customHeight="1">
      <c r="A105" s="9" t="s">
        <v>287</v>
      </c>
      <c r="B105" s="23" t="s">
        <v>140</v>
      </c>
      <c r="C105" s="11">
        <f>SUM(C106:C109)</f>
        <v>60</v>
      </c>
      <c r="D105" s="11">
        <f>SUM(D106:D109)</f>
        <v>0</v>
      </c>
      <c r="E105" s="11">
        <f>SUM(E106:E109)</f>
        <v>109</v>
      </c>
      <c r="F105" s="11">
        <f t="shared" si="2"/>
        <v>181.7</v>
      </c>
      <c r="G105" s="11">
        <f t="shared" si="3"/>
      </c>
    </row>
    <row r="106" spans="1:7" ht="19.5" customHeight="1">
      <c r="A106" s="16" t="s">
        <v>288</v>
      </c>
      <c r="B106" s="17" t="s">
        <v>21</v>
      </c>
      <c r="C106" s="14">
        <v>60</v>
      </c>
      <c r="D106" s="14"/>
      <c r="E106" s="14">
        <v>109</v>
      </c>
      <c r="F106" s="11">
        <f t="shared" si="2"/>
        <v>181.7</v>
      </c>
      <c r="G106" s="11">
        <f t="shared" si="3"/>
      </c>
    </row>
    <row r="107" spans="1:7" ht="19.5" customHeight="1">
      <c r="A107" s="16" t="s">
        <v>289</v>
      </c>
      <c r="B107" s="17" t="s">
        <v>39</v>
      </c>
      <c r="C107" s="14"/>
      <c r="D107" s="14"/>
      <c r="E107" s="14"/>
      <c r="F107" s="11">
        <f t="shared" si="2"/>
      </c>
      <c r="G107" s="11">
        <f t="shared" si="3"/>
      </c>
    </row>
    <row r="108" spans="1:7" ht="19.5" customHeight="1">
      <c r="A108" s="16" t="s">
        <v>290</v>
      </c>
      <c r="B108" s="17" t="s">
        <v>40</v>
      </c>
      <c r="C108" s="14"/>
      <c r="D108" s="14"/>
      <c r="E108" s="14"/>
      <c r="F108" s="11">
        <f t="shared" si="2"/>
      </c>
      <c r="G108" s="11">
        <f t="shared" si="3"/>
      </c>
    </row>
    <row r="109" spans="1:7" ht="19.5" customHeight="1">
      <c r="A109" s="9" t="s">
        <v>291</v>
      </c>
      <c r="B109" s="17" t="s">
        <v>41</v>
      </c>
      <c r="C109" s="14"/>
      <c r="D109" s="14"/>
      <c r="E109" s="14"/>
      <c r="F109" s="11">
        <f t="shared" si="2"/>
      </c>
      <c r="G109" s="11">
        <f t="shared" si="3"/>
      </c>
    </row>
    <row r="110" spans="1:7" ht="19.5" customHeight="1">
      <c r="A110" s="9" t="s">
        <v>292</v>
      </c>
      <c r="B110" s="23" t="s">
        <v>8</v>
      </c>
      <c r="C110" s="11">
        <f>SUM(C111:C114)</f>
        <v>0</v>
      </c>
      <c r="D110" s="11">
        <f>SUM(D111:D114)</f>
        <v>0</v>
      </c>
      <c r="E110" s="11">
        <f>SUM(E111:E114)</f>
        <v>0</v>
      </c>
      <c r="F110" s="11">
        <f t="shared" si="2"/>
      </c>
      <c r="G110" s="11">
        <f t="shared" si="3"/>
      </c>
    </row>
    <row r="111" spans="1:7" ht="19.5" customHeight="1">
      <c r="A111" s="16" t="s">
        <v>293</v>
      </c>
      <c r="B111" s="17" t="s">
        <v>21</v>
      </c>
      <c r="C111" s="14"/>
      <c r="D111" s="14"/>
      <c r="E111" s="14"/>
      <c r="F111" s="11">
        <f t="shared" si="2"/>
      </c>
      <c r="G111" s="11">
        <f t="shared" si="3"/>
      </c>
    </row>
    <row r="112" spans="1:7" ht="19.5" customHeight="1">
      <c r="A112" s="16" t="s">
        <v>294</v>
      </c>
      <c r="B112" s="17" t="s">
        <v>39</v>
      </c>
      <c r="C112" s="14"/>
      <c r="D112" s="14"/>
      <c r="E112" s="14"/>
      <c r="F112" s="11">
        <f t="shared" si="2"/>
      </c>
      <c r="G112" s="11">
        <f t="shared" si="3"/>
      </c>
    </row>
    <row r="113" spans="1:7" ht="19.5" customHeight="1">
      <c r="A113" s="16" t="s">
        <v>295</v>
      </c>
      <c r="B113" s="17" t="s">
        <v>42</v>
      </c>
      <c r="C113" s="14"/>
      <c r="D113" s="14"/>
      <c r="E113" s="14"/>
      <c r="F113" s="11">
        <f t="shared" si="2"/>
      </c>
      <c r="G113" s="11">
        <f t="shared" si="3"/>
      </c>
    </row>
    <row r="114" spans="1:7" ht="19.5" customHeight="1">
      <c r="A114" s="9" t="s">
        <v>296</v>
      </c>
      <c r="B114" s="17" t="s">
        <v>43</v>
      </c>
      <c r="C114" s="14"/>
      <c r="D114" s="14"/>
      <c r="E114" s="14"/>
      <c r="F114" s="11">
        <f t="shared" si="2"/>
      </c>
      <c r="G114" s="11">
        <f t="shared" si="3"/>
      </c>
    </row>
    <row r="115" spans="1:7" ht="19.5" customHeight="1">
      <c r="A115" s="9" t="s">
        <v>297</v>
      </c>
      <c r="B115" s="23" t="s">
        <v>141</v>
      </c>
      <c r="C115" s="11">
        <f>SUM(C116:C119)</f>
        <v>0</v>
      </c>
      <c r="D115" s="11">
        <f>SUM(D116:D119)</f>
        <v>0</v>
      </c>
      <c r="E115" s="11">
        <f>SUM(E116:E119)</f>
        <v>0</v>
      </c>
      <c r="F115" s="11">
        <f t="shared" si="2"/>
      </c>
      <c r="G115" s="11">
        <f t="shared" si="3"/>
      </c>
    </row>
    <row r="116" spans="1:7" ht="19.5" customHeight="1">
      <c r="A116" s="9" t="s">
        <v>298</v>
      </c>
      <c r="B116" s="17" t="s">
        <v>44</v>
      </c>
      <c r="C116" s="14"/>
      <c r="D116" s="14"/>
      <c r="E116" s="14"/>
      <c r="F116" s="11">
        <f t="shared" si="2"/>
      </c>
      <c r="G116" s="11">
        <f t="shared" si="3"/>
      </c>
    </row>
    <row r="117" spans="1:7" ht="19.5" customHeight="1">
      <c r="A117" s="9" t="s">
        <v>299</v>
      </c>
      <c r="B117" s="17" t="s">
        <v>142</v>
      </c>
      <c r="C117" s="14"/>
      <c r="D117" s="14"/>
      <c r="E117" s="14"/>
      <c r="F117" s="11">
        <f t="shared" si="2"/>
      </c>
      <c r="G117" s="11">
        <f t="shared" si="3"/>
      </c>
    </row>
    <row r="118" spans="1:7" ht="19.5" customHeight="1">
      <c r="A118" s="9" t="s">
        <v>300</v>
      </c>
      <c r="B118" s="17" t="s">
        <v>45</v>
      </c>
      <c r="C118" s="14"/>
      <c r="D118" s="14"/>
      <c r="E118" s="14"/>
      <c r="F118" s="11">
        <f t="shared" si="2"/>
      </c>
      <c r="G118" s="11">
        <f t="shared" si="3"/>
      </c>
    </row>
    <row r="119" spans="1:7" ht="19.5" customHeight="1">
      <c r="A119" s="9" t="s">
        <v>301</v>
      </c>
      <c r="B119" s="17" t="s">
        <v>46</v>
      </c>
      <c r="C119" s="14"/>
      <c r="D119" s="14"/>
      <c r="E119" s="14"/>
      <c r="F119" s="11">
        <f t="shared" si="2"/>
      </c>
      <c r="G119" s="11">
        <f t="shared" si="3"/>
      </c>
    </row>
    <row r="120" spans="1:7" ht="19.5" customHeight="1">
      <c r="A120" s="9" t="s">
        <v>302</v>
      </c>
      <c r="B120" s="12" t="s">
        <v>9</v>
      </c>
      <c r="C120" s="11">
        <f>SUM(C121,C126,C131,C140,C147,C156,C159,C162)</f>
        <v>0</v>
      </c>
      <c r="D120" s="11">
        <f>SUM(D121,D126,D131,D140,D147,D156,D159,D162)</f>
        <v>0</v>
      </c>
      <c r="E120" s="11">
        <f>SUM(E121,E126,E131,E140,E147,E156,E159,E162)</f>
        <v>0</v>
      </c>
      <c r="F120" s="11">
        <f t="shared" si="2"/>
      </c>
      <c r="G120" s="11">
        <f t="shared" si="3"/>
      </c>
    </row>
    <row r="121" spans="1:7" ht="19.5" customHeight="1">
      <c r="A121" s="9" t="s">
        <v>303</v>
      </c>
      <c r="B121" s="23" t="s">
        <v>143</v>
      </c>
      <c r="C121" s="11">
        <f>SUM(C122:C125)</f>
        <v>0</v>
      </c>
      <c r="D121" s="11">
        <f>SUM(D122:D125)</f>
        <v>0</v>
      </c>
      <c r="E121" s="11">
        <f>SUM(E122:E125)</f>
        <v>0</v>
      </c>
      <c r="F121" s="11">
        <f t="shared" si="2"/>
      </c>
      <c r="G121" s="11">
        <f t="shared" si="3"/>
      </c>
    </row>
    <row r="122" spans="1:7" ht="19.5" customHeight="1">
      <c r="A122" s="9" t="s">
        <v>304</v>
      </c>
      <c r="B122" s="17" t="s">
        <v>47</v>
      </c>
      <c r="C122" s="14"/>
      <c r="D122" s="14"/>
      <c r="E122" s="14"/>
      <c r="F122" s="11">
        <f t="shared" si="2"/>
      </c>
      <c r="G122" s="11">
        <f t="shared" si="3"/>
      </c>
    </row>
    <row r="123" spans="1:7" ht="19.5" customHeight="1">
      <c r="A123" s="9" t="s">
        <v>305</v>
      </c>
      <c r="B123" s="17" t="s">
        <v>48</v>
      </c>
      <c r="C123" s="14"/>
      <c r="D123" s="14"/>
      <c r="E123" s="14"/>
      <c r="F123" s="11">
        <f t="shared" si="2"/>
      </c>
      <c r="G123" s="11">
        <f t="shared" si="3"/>
      </c>
    </row>
    <row r="124" spans="1:7" ht="19.5" customHeight="1">
      <c r="A124" s="9" t="s">
        <v>306</v>
      </c>
      <c r="B124" s="17" t="s">
        <v>49</v>
      </c>
      <c r="C124" s="14"/>
      <c r="D124" s="14"/>
      <c r="E124" s="14"/>
      <c r="F124" s="11">
        <f t="shared" si="2"/>
      </c>
      <c r="G124" s="11">
        <f t="shared" si="3"/>
      </c>
    </row>
    <row r="125" spans="1:7" ht="19.5" customHeight="1">
      <c r="A125" s="9" t="s">
        <v>307</v>
      </c>
      <c r="B125" s="17" t="s">
        <v>50</v>
      </c>
      <c r="C125" s="14"/>
      <c r="D125" s="14"/>
      <c r="E125" s="14"/>
      <c r="F125" s="11">
        <f t="shared" si="2"/>
      </c>
      <c r="G125" s="11">
        <f t="shared" si="3"/>
      </c>
    </row>
    <row r="126" spans="1:7" ht="19.5" customHeight="1">
      <c r="A126" s="9" t="s">
        <v>308</v>
      </c>
      <c r="B126" s="23" t="s">
        <v>144</v>
      </c>
      <c r="C126" s="11">
        <f>SUM(C127:C130)</f>
        <v>0</v>
      </c>
      <c r="D126" s="11">
        <f>SUM(D127:D130)</f>
        <v>0</v>
      </c>
      <c r="E126" s="11">
        <f>SUM(E127:E130)</f>
        <v>0</v>
      </c>
      <c r="F126" s="11">
        <f t="shared" si="2"/>
      </c>
      <c r="G126" s="11">
        <f t="shared" si="3"/>
      </c>
    </row>
    <row r="127" spans="1:7" ht="19.5" customHeight="1">
      <c r="A127" s="16" t="s">
        <v>309</v>
      </c>
      <c r="B127" s="17" t="s">
        <v>49</v>
      </c>
      <c r="C127" s="14"/>
      <c r="D127" s="14"/>
      <c r="E127" s="14"/>
      <c r="F127" s="11">
        <f t="shared" si="2"/>
      </c>
      <c r="G127" s="11">
        <f t="shared" si="3"/>
      </c>
    </row>
    <row r="128" spans="1:7" ht="19.5" customHeight="1">
      <c r="A128" s="9" t="s">
        <v>310</v>
      </c>
      <c r="B128" s="17" t="s">
        <v>51</v>
      </c>
      <c r="C128" s="14"/>
      <c r="D128" s="14"/>
      <c r="E128" s="14"/>
      <c r="F128" s="11">
        <f t="shared" si="2"/>
      </c>
      <c r="G128" s="11">
        <f t="shared" si="3"/>
      </c>
    </row>
    <row r="129" spans="1:7" ht="19.5" customHeight="1">
      <c r="A129" s="9" t="s">
        <v>311</v>
      </c>
      <c r="B129" s="17" t="s">
        <v>52</v>
      </c>
      <c r="C129" s="14"/>
      <c r="D129" s="14"/>
      <c r="E129" s="14"/>
      <c r="F129" s="11">
        <f t="shared" si="2"/>
      </c>
      <c r="G129" s="11">
        <f t="shared" si="3"/>
      </c>
    </row>
    <row r="130" spans="1:7" ht="19.5" customHeight="1">
      <c r="A130" s="9" t="s">
        <v>312</v>
      </c>
      <c r="B130" s="17" t="s">
        <v>53</v>
      </c>
      <c r="C130" s="14"/>
      <c r="D130" s="14"/>
      <c r="E130" s="14"/>
      <c r="F130" s="11">
        <f t="shared" si="2"/>
      </c>
      <c r="G130" s="11">
        <f t="shared" si="3"/>
      </c>
    </row>
    <row r="131" spans="1:7" ht="19.5" customHeight="1">
      <c r="A131" s="9" t="s">
        <v>313</v>
      </c>
      <c r="B131" s="23" t="s">
        <v>10</v>
      </c>
      <c r="C131" s="11">
        <f>SUM(C132:C139)</f>
        <v>0</v>
      </c>
      <c r="D131" s="11">
        <f>SUM(D132:D139)</f>
        <v>0</v>
      </c>
      <c r="E131" s="11">
        <f>SUM(E132:E139)</f>
        <v>0</v>
      </c>
      <c r="F131" s="11">
        <f t="shared" si="2"/>
      </c>
      <c r="G131" s="11">
        <f t="shared" si="3"/>
      </c>
    </row>
    <row r="132" spans="1:7" ht="19.5" customHeight="1">
      <c r="A132" s="9" t="s">
        <v>314</v>
      </c>
      <c r="B132" s="17" t="s">
        <v>54</v>
      </c>
      <c r="C132" s="14"/>
      <c r="D132" s="14"/>
      <c r="E132" s="14"/>
      <c r="F132" s="11">
        <f t="shared" si="2"/>
      </c>
      <c r="G132" s="11">
        <f t="shared" si="3"/>
      </c>
    </row>
    <row r="133" spans="1:7" ht="19.5" customHeight="1">
      <c r="A133" s="9" t="s">
        <v>315</v>
      </c>
      <c r="B133" s="17" t="s">
        <v>55</v>
      </c>
      <c r="C133" s="14"/>
      <c r="D133" s="14"/>
      <c r="E133" s="14"/>
      <c r="F133" s="11">
        <f t="shared" si="2"/>
      </c>
      <c r="G133" s="11">
        <f t="shared" si="3"/>
      </c>
    </row>
    <row r="134" spans="1:7" ht="19.5" customHeight="1">
      <c r="A134" s="9" t="s">
        <v>316</v>
      </c>
      <c r="B134" s="17" t="s">
        <v>56</v>
      </c>
      <c r="C134" s="14"/>
      <c r="D134" s="14"/>
      <c r="E134" s="14"/>
      <c r="F134" s="11">
        <f t="shared" si="2"/>
      </c>
      <c r="G134" s="11">
        <f t="shared" si="3"/>
      </c>
    </row>
    <row r="135" spans="1:7" ht="19.5" customHeight="1">
      <c r="A135" s="9" t="s">
        <v>317</v>
      </c>
      <c r="B135" s="17" t="s">
        <v>57</v>
      </c>
      <c r="C135" s="14"/>
      <c r="D135" s="14"/>
      <c r="E135" s="14"/>
      <c r="F135" s="11">
        <f aca="true" t="shared" si="4" ref="F135:F198">IF(C135=0,"",ROUND(E135/C135*100,1))</f>
      </c>
      <c r="G135" s="11">
        <f aca="true" t="shared" si="5" ref="G135:G198">IF(D135=0,"",ROUND(E135/D135*100,1))</f>
      </c>
    </row>
    <row r="136" spans="1:7" ht="19.5" customHeight="1">
      <c r="A136" s="9" t="s">
        <v>318</v>
      </c>
      <c r="B136" s="17" t="s">
        <v>58</v>
      </c>
      <c r="C136" s="14"/>
      <c r="D136" s="14"/>
      <c r="E136" s="14"/>
      <c r="F136" s="11">
        <f t="shared" si="4"/>
      </c>
      <c r="G136" s="11">
        <f t="shared" si="5"/>
      </c>
    </row>
    <row r="137" spans="1:7" ht="19.5" customHeight="1">
      <c r="A137" s="9" t="s">
        <v>319</v>
      </c>
      <c r="B137" s="17" t="s">
        <v>59</v>
      </c>
      <c r="C137" s="14"/>
      <c r="D137" s="14"/>
      <c r="E137" s="14"/>
      <c r="F137" s="11">
        <f t="shared" si="4"/>
      </c>
      <c r="G137" s="11">
        <f t="shared" si="5"/>
      </c>
    </row>
    <row r="138" spans="1:7" ht="19.5" customHeight="1">
      <c r="A138" s="9" t="s">
        <v>320</v>
      </c>
      <c r="B138" s="17" t="s">
        <v>60</v>
      </c>
      <c r="C138" s="14"/>
      <c r="D138" s="14"/>
      <c r="E138" s="14"/>
      <c r="F138" s="11">
        <f t="shared" si="4"/>
      </c>
      <c r="G138" s="11">
        <f t="shared" si="5"/>
      </c>
    </row>
    <row r="139" spans="1:7" ht="19.5" customHeight="1">
      <c r="A139" s="9" t="s">
        <v>321</v>
      </c>
      <c r="B139" s="17" t="s">
        <v>61</v>
      </c>
      <c r="C139" s="14"/>
      <c r="D139" s="14"/>
      <c r="E139" s="14"/>
      <c r="F139" s="11">
        <f t="shared" si="4"/>
      </c>
      <c r="G139" s="11">
        <f t="shared" si="5"/>
      </c>
    </row>
    <row r="140" spans="1:7" ht="19.5" customHeight="1">
      <c r="A140" s="9" t="s">
        <v>322</v>
      </c>
      <c r="B140" s="23" t="s">
        <v>11</v>
      </c>
      <c r="C140" s="11">
        <f>SUM(C141:C146)</f>
        <v>0</v>
      </c>
      <c r="D140" s="11">
        <f>SUM(D141:D146)</f>
        <v>0</v>
      </c>
      <c r="E140" s="11">
        <f>SUM(E141:E146)</f>
        <v>0</v>
      </c>
      <c r="F140" s="11">
        <f t="shared" si="4"/>
      </c>
      <c r="G140" s="11">
        <f t="shared" si="5"/>
      </c>
    </row>
    <row r="141" spans="1:7" ht="19.5" customHeight="1">
      <c r="A141" s="9" t="s">
        <v>323</v>
      </c>
      <c r="B141" s="17" t="s">
        <v>62</v>
      </c>
      <c r="C141" s="14"/>
      <c r="D141" s="14"/>
      <c r="E141" s="14"/>
      <c r="F141" s="11">
        <f t="shared" si="4"/>
      </c>
      <c r="G141" s="11">
        <f t="shared" si="5"/>
      </c>
    </row>
    <row r="142" spans="1:7" ht="19.5" customHeight="1">
      <c r="A142" s="9" t="s">
        <v>324</v>
      </c>
      <c r="B142" s="17" t="s">
        <v>63</v>
      </c>
      <c r="C142" s="14"/>
      <c r="D142" s="14"/>
      <c r="E142" s="14"/>
      <c r="F142" s="11">
        <f t="shared" si="4"/>
      </c>
      <c r="G142" s="11">
        <f t="shared" si="5"/>
      </c>
    </row>
    <row r="143" spans="1:7" ht="19.5" customHeight="1">
      <c r="A143" s="9" t="s">
        <v>325</v>
      </c>
      <c r="B143" s="17" t="s">
        <v>64</v>
      </c>
      <c r="C143" s="14"/>
      <c r="D143" s="14"/>
      <c r="E143" s="14"/>
      <c r="F143" s="11">
        <f t="shared" si="4"/>
      </c>
      <c r="G143" s="11">
        <f t="shared" si="5"/>
      </c>
    </row>
    <row r="144" spans="1:7" ht="19.5" customHeight="1">
      <c r="A144" s="9" t="s">
        <v>326</v>
      </c>
      <c r="B144" s="17" t="s">
        <v>65</v>
      </c>
      <c r="C144" s="14"/>
      <c r="D144" s="14"/>
      <c r="E144" s="14"/>
      <c r="F144" s="11">
        <f t="shared" si="4"/>
      </c>
      <c r="G144" s="11">
        <f t="shared" si="5"/>
      </c>
    </row>
    <row r="145" spans="1:7" ht="19.5" customHeight="1">
      <c r="A145" s="9" t="s">
        <v>327</v>
      </c>
      <c r="B145" s="17" t="s">
        <v>66</v>
      </c>
      <c r="C145" s="14"/>
      <c r="D145" s="14"/>
      <c r="E145" s="14"/>
      <c r="F145" s="11">
        <f t="shared" si="4"/>
      </c>
      <c r="G145" s="11">
        <f t="shared" si="5"/>
      </c>
    </row>
    <row r="146" spans="1:7" ht="19.5" customHeight="1">
      <c r="A146" s="9" t="s">
        <v>328</v>
      </c>
      <c r="B146" s="17" t="s">
        <v>67</v>
      </c>
      <c r="C146" s="14"/>
      <c r="D146" s="14"/>
      <c r="E146" s="14"/>
      <c r="F146" s="11">
        <f t="shared" si="4"/>
      </c>
      <c r="G146" s="11">
        <f t="shared" si="5"/>
      </c>
    </row>
    <row r="147" spans="1:7" ht="19.5" customHeight="1">
      <c r="A147" s="9" t="s">
        <v>329</v>
      </c>
      <c r="B147" s="23" t="s">
        <v>12</v>
      </c>
      <c r="C147" s="11">
        <f>SUM(C148:C155)</f>
        <v>0</v>
      </c>
      <c r="D147" s="11">
        <f>SUM(D148:D155)</f>
        <v>0</v>
      </c>
      <c r="E147" s="11">
        <f>SUM(E148:E155)</f>
        <v>0</v>
      </c>
      <c r="F147" s="11">
        <f t="shared" si="4"/>
      </c>
      <c r="G147" s="11">
        <f t="shared" si="5"/>
      </c>
    </row>
    <row r="148" spans="1:7" ht="19.5" customHeight="1">
      <c r="A148" s="9" t="s">
        <v>330</v>
      </c>
      <c r="B148" s="17" t="s">
        <v>68</v>
      </c>
      <c r="C148" s="14"/>
      <c r="D148" s="14"/>
      <c r="E148" s="14"/>
      <c r="F148" s="11">
        <f t="shared" si="4"/>
      </c>
      <c r="G148" s="11">
        <f t="shared" si="5"/>
      </c>
    </row>
    <row r="149" spans="1:7" ht="19.5" customHeight="1">
      <c r="A149" s="9" t="s">
        <v>331</v>
      </c>
      <c r="B149" s="17" t="s">
        <v>69</v>
      </c>
      <c r="C149" s="14"/>
      <c r="D149" s="14"/>
      <c r="E149" s="14"/>
      <c r="F149" s="11">
        <f t="shared" si="4"/>
      </c>
      <c r="G149" s="11">
        <f t="shared" si="5"/>
      </c>
    </row>
    <row r="150" spans="1:7" ht="19.5" customHeight="1">
      <c r="A150" s="9" t="s">
        <v>332</v>
      </c>
      <c r="B150" s="17" t="s">
        <v>70</v>
      </c>
      <c r="C150" s="14"/>
      <c r="D150" s="14"/>
      <c r="E150" s="14"/>
      <c r="F150" s="11">
        <f t="shared" si="4"/>
      </c>
      <c r="G150" s="11">
        <f t="shared" si="5"/>
      </c>
    </row>
    <row r="151" spans="1:7" ht="19.5" customHeight="1">
      <c r="A151" s="9" t="s">
        <v>333</v>
      </c>
      <c r="B151" s="17" t="s">
        <v>71</v>
      </c>
      <c r="C151" s="14"/>
      <c r="D151" s="14"/>
      <c r="E151" s="14"/>
      <c r="F151" s="11">
        <f t="shared" si="4"/>
      </c>
      <c r="G151" s="11">
        <f t="shared" si="5"/>
      </c>
    </row>
    <row r="152" spans="1:7" ht="19.5" customHeight="1">
      <c r="A152" s="9" t="s">
        <v>334</v>
      </c>
      <c r="B152" s="17" t="s">
        <v>72</v>
      </c>
      <c r="C152" s="14"/>
      <c r="D152" s="14"/>
      <c r="E152" s="14"/>
      <c r="F152" s="11">
        <f t="shared" si="4"/>
      </c>
      <c r="G152" s="11">
        <f t="shared" si="5"/>
      </c>
    </row>
    <row r="153" spans="1:7" ht="19.5" customHeight="1">
      <c r="A153" s="9" t="s">
        <v>335</v>
      </c>
      <c r="B153" s="17" t="s">
        <v>73</v>
      </c>
      <c r="C153" s="14"/>
      <c r="D153" s="14"/>
      <c r="E153" s="14"/>
      <c r="F153" s="11">
        <f t="shared" si="4"/>
      </c>
      <c r="G153" s="11">
        <f t="shared" si="5"/>
      </c>
    </row>
    <row r="154" spans="1:7" ht="19.5" customHeight="1">
      <c r="A154" s="9" t="s">
        <v>336</v>
      </c>
      <c r="B154" s="17" t="s">
        <v>74</v>
      </c>
      <c r="C154" s="14"/>
      <c r="D154" s="14"/>
      <c r="E154" s="14"/>
      <c r="F154" s="11">
        <f t="shared" si="4"/>
      </c>
      <c r="G154" s="11">
        <f t="shared" si="5"/>
      </c>
    </row>
    <row r="155" spans="1:7" ht="19.5" customHeight="1">
      <c r="A155" s="9" t="s">
        <v>337</v>
      </c>
      <c r="B155" s="17" t="s">
        <v>75</v>
      </c>
      <c r="C155" s="14"/>
      <c r="D155" s="14"/>
      <c r="E155" s="14"/>
      <c r="F155" s="11">
        <f t="shared" si="4"/>
      </c>
      <c r="G155" s="11">
        <f t="shared" si="5"/>
      </c>
    </row>
    <row r="156" spans="1:7" ht="19.5" customHeight="1">
      <c r="A156" s="9" t="s">
        <v>338</v>
      </c>
      <c r="B156" s="23" t="s">
        <v>145</v>
      </c>
      <c r="C156" s="11">
        <f>SUM(C157:C158)</f>
        <v>0</v>
      </c>
      <c r="D156" s="11">
        <f>SUM(D157:D158)</f>
        <v>0</v>
      </c>
      <c r="E156" s="11">
        <f>SUM(E157:E158)</f>
        <v>0</v>
      </c>
      <c r="F156" s="11">
        <f t="shared" si="4"/>
      </c>
      <c r="G156" s="11">
        <f t="shared" si="5"/>
      </c>
    </row>
    <row r="157" spans="1:7" ht="19.5" customHeight="1">
      <c r="A157" s="16" t="s">
        <v>339</v>
      </c>
      <c r="B157" s="15" t="s">
        <v>47</v>
      </c>
      <c r="C157" s="14"/>
      <c r="D157" s="14"/>
      <c r="E157" s="14"/>
      <c r="F157" s="11">
        <f t="shared" si="4"/>
      </c>
      <c r="G157" s="11">
        <f t="shared" si="5"/>
      </c>
    </row>
    <row r="158" spans="1:7" ht="19.5" customHeight="1">
      <c r="A158" s="9" t="s">
        <v>340</v>
      </c>
      <c r="B158" s="15" t="s">
        <v>146</v>
      </c>
      <c r="C158" s="14"/>
      <c r="D158" s="14"/>
      <c r="E158" s="14"/>
      <c r="F158" s="11">
        <f t="shared" si="4"/>
      </c>
      <c r="G158" s="11">
        <f t="shared" si="5"/>
      </c>
    </row>
    <row r="159" spans="1:7" ht="19.5" customHeight="1">
      <c r="A159" s="9" t="s">
        <v>341</v>
      </c>
      <c r="B159" s="23" t="s">
        <v>147</v>
      </c>
      <c r="C159" s="11">
        <f>SUM(C160:C161)</f>
        <v>0</v>
      </c>
      <c r="D159" s="11">
        <f>SUM(D160:D161)</f>
        <v>0</v>
      </c>
      <c r="E159" s="11">
        <f>SUM(E160:E161)</f>
        <v>0</v>
      </c>
      <c r="F159" s="11">
        <f t="shared" si="4"/>
      </c>
      <c r="G159" s="11">
        <f t="shared" si="5"/>
      </c>
    </row>
    <row r="160" spans="1:7" ht="19.5" customHeight="1">
      <c r="A160" s="16" t="s">
        <v>342</v>
      </c>
      <c r="B160" s="15" t="s">
        <v>47</v>
      </c>
      <c r="C160" s="14"/>
      <c r="D160" s="14"/>
      <c r="E160" s="14"/>
      <c r="F160" s="11">
        <f t="shared" si="4"/>
      </c>
      <c r="G160" s="11">
        <f t="shared" si="5"/>
      </c>
    </row>
    <row r="161" spans="1:7" ht="19.5" customHeight="1">
      <c r="A161" s="9" t="s">
        <v>343</v>
      </c>
      <c r="B161" s="15" t="s">
        <v>148</v>
      </c>
      <c r="C161" s="14"/>
      <c r="D161" s="14"/>
      <c r="E161" s="14"/>
      <c r="F161" s="11">
        <f t="shared" si="4"/>
      </c>
      <c r="G161" s="11">
        <f t="shared" si="5"/>
      </c>
    </row>
    <row r="162" spans="1:7" ht="19.5" customHeight="1">
      <c r="A162" s="9" t="s">
        <v>344</v>
      </c>
      <c r="B162" s="23" t="s">
        <v>149</v>
      </c>
      <c r="C162" s="11"/>
      <c r="D162" s="11"/>
      <c r="E162" s="11"/>
      <c r="F162" s="11">
        <f t="shared" si="4"/>
      </c>
      <c r="G162" s="11">
        <f t="shared" si="5"/>
      </c>
    </row>
    <row r="163" spans="1:7" ht="19.5" customHeight="1">
      <c r="A163" s="9" t="s">
        <v>345</v>
      </c>
      <c r="B163" s="12" t="s">
        <v>150</v>
      </c>
      <c r="C163" s="11">
        <f>SUM(C164)</f>
        <v>0</v>
      </c>
      <c r="D163" s="11">
        <f>SUM(D164)</f>
        <v>0</v>
      </c>
      <c r="E163" s="11">
        <f>SUM(E164)</f>
        <v>0</v>
      </c>
      <c r="F163" s="11">
        <f t="shared" si="4"/>
      </c>
      <c r="G163" s="11">
        <f t="shared" si="5"/>
      </c>
    </row>
    <row r="164" spans="1:7" ht="19.5" customHeight="1">
      <c r="A164" s="9" t="s">
        <v>346</v>
      </c>
      <c r="B164" s="23" t="s">
        <v>13</v>
      </c>
      <c r="C164" s="11">
        <f>SUM(C165:C166)</f>
        <v>0</v>
      </c>
      <c r="D164" s="11">
        <f>SUM(D165:D166)</f>
        <v>0</v>
      </c>
      <c r="E164" s="11">
        <f>SUM(E165:E166)</f>
        <v>0</v>
      </c>
      <c r="F164" s="11">
        <f t="shared" si="4"/>
      </c>
      <c r="G164" s="11">
        <f t="shared" si="5"/>
      </c>
    </row>
    <row r="165" spans="1:7" ht="19.5" customHeight="1">
      <c r="A165" s="9" t="s">
        <v>347</v>
      </c>
      <c r="B165" s="17" t="s">
        <v>76</v>
      </c>
      <c r="C165" s="14"/>
      <c r="D165" s="14"/>
      <c r="E165" s="14"/>
      <c r="F165" s="11">
        <f t="shared" si="4"/>
      </c>
      <c r="G165" s="11">
        <f t="shared" si="5"/>
      </c>
    </row>
    <row r="166" spans="1:7" ht="19.5" customHeight="1">
      <c r="A166" s="9" t="s">
        <v>348</v>
      </c>
      <c r="B166" s="17" t="s">
        <v>77</v>
      </c>
      <c r="C166" s="14"/>
      <c r="D166" s="14"/>
      <c r="E166" s="14"/>
      <c r="F166" s="11">
        <f t="shared" si="4"/>
      </c>
      <c r="G166" s="11">
        <f t="shared" si="5"/>
      </c>
    </row>
    <row r="167" spans="1:7" ht="19.5" customHeight="1">
      <c r="A167" s="9" t="s">
        <v>349</v>
      </c>
      <c r="B167" s="12" t="s">
        <v>151</v>
      </c>
      <c r="C167" s="11">
        <f>SUM(C168,C172,C181)</f>
        <v>75</v>
      </c>
      <c r="D167" s="11">
        <f>SUM(D168,D172,D181)</f>
        <v>34033</v>
      </c>
      <c r="E167" s="11">
        <f>SUM(E168,E172,E181)</f>
        <v>54055</v>
      </c>
      <c r="F167" s="11">
        <f t="shared" si="4"/>
        <v>72073.3</v>
      </c>
      <c r="G167" s="11">
        <f t="shared" si="5"/>
        <v>158.8</v>
      </c>
    </row>
    <row r="168" spans="1:7" ht="19.5" customHeight="1">
      <c r="A168" s="9" t="s">
        <v>350</v>
      </c>
      <c r="B168" s="23" t="s">
        <v>152</v>
      </c>
      <c r="C168" s="11">
        <f>SUM(C169:C171)</f>
        <v>0</v>
      </c>
      <c r="D168" s="11">
        <f>SUM(D169:D171)</f>
        <v>33859</v>
      </c>
      <c r="E168" s="11">
        <f>SUM(E169:E171)</f>
        <v>52241</v>
      </c>
      <c r="F168" s="11">
        <f t="shared" si="4"/>
      </c>
      <c r="G168" s="11">
        <f t="shared" si="5"/>
        <v>154.3</v>
      </c>
    </row>
    <row r="169" spans="1:7" ht="19.5" customHeight="1">
      <c r="A169" s="9" t="s">
        <v>351</v>
      </c>
      <c r="B169" s="17" t="s">
        <v>153</v>
      </c>
      <c r="C169" s="14"/>
      <c r="D169" s="14"/>
      <c r="E169" s="14"/>
      <c r="F169" s="11">
        <f t="shared" si="4"/>
      </c>
      <c r="G169" s="11">
        <f t="shared" si="5"/>
      </c>
    </row>
    <row r="170" spans="1:7" ht="19.5" customHeight="1">
      <c r="A170" s="9" t="s">
        <v>352</v>
      </c>
      <c r="B170" s="17" t="s">
        <v>154</v>
      </c>
      <c r="C170" s="14"/>
      <c r="D170" s="14">
        <v>33859</v>
      </c>
      <c r="E170" s="14">
        <v>52241</v>
      </c>
      <c r="F170" s="11">
        <f t="shared" si="4"/>
      </c>
      <c r="G170" s="11">
        <f t="shared" si="5"/>
        <v>154.3</v>
      </c>
    </row>
    <row r="171" spans="1:7" ht="19.5" customHeight="1">
      <c r="A171" s="9" t="s">
        <v>353</v>
      </c>
      <c r="B171" s="17" t="s">
        <v>155</v>
      </c>
      <c r="C171" s="14"/>
      <c r="D171" s="14"/>
      <c r="E171" s="14"/>
      <c r="F171" s="11">
        <f t="shared" si="4"/>
      </c>
      <c r="G171" s="11">
        <f t="shared" si="5"/>
      </c>
    </row>
    <row r="172" spans="1:7" ht="19.5" customHeight="1">
      <c r="A172" s="9" t="s">
        <v>354</v>
      </c>
      <c r="B172" s="23" t="s">
        <v>156</v>
      </c>
      <c r="C172" s="11">
        <f>SUM(C173:C180)</f>
        <v>0</v>
      </c>
      <c r="D172" s="11">
        <f>SUM(D173:D180)</f>
        <v>0</v>
      </c>
      <c r="E172" s="11">
        <f>SUM(E173:E180)</f>
        <v>0</v>
      </c>
      <c r="F172" s="11">
        <f t="shared" si="4"/>
      </c>
      <c r="G172" s="11">
        <f t="shared" si="5"/>
      </c>
    </row>
    <row r="173" spans="1:7" ht="19.5" customHeight="1">
      <c r="A173" s="9" t="s">
        <v>355</v>
      </c>
      <c r="B173" s="17" t="s">
        <v>78</v>
      </c>
      <c r="C173" s="14"/>
      <c r="D173" s="14"/>
      <c r="E173" s="14"/>
      <c r="F173" s="11">
        <f t="shared" si="4"/>
      </c>
      <c r="G173" s="11">
        <f t="shared" si="5"/>
      </c>
    </row>
    <row r="174" spans="1:7" ht="19.5" customHeight="1">
      <c r="A174" s="9" t="s">
        <v>356</v>
      </c>
      <c r="B174" s="17" t="s">
        <v>79</v>
      </c>
      <c r="C174" s="14"/>
      <c r="D174" s="14"/>
      <c r="E174" s="14"/>
      <c r="F174" s="11">
        <f t="shared" si="4"/>
      </c>
      <c r="G174" s="11">
        <f t="shared" si="5"/>
      </c>
    </row>
    <row r="175" spans="1:7" ht="19.5" customHeight="1">
      <c r="A175" s="9" t="s">
        <v>357</v>
      </c>
      <c r="B175" s="17" t="s">
        <v>80</v>
      </c>
      <c r="C175" s="14"/>
      <c r="D175" s="14"/>
      <c r="E175" s="14"/>
      <c r="F175" s="11">
        <f t="shared" si="4"/>
      </c>
      <c r="G175" s="11">
        <f t="shared" si="5"/>
      </c>
    </row>
    <row r="176" spans="1:7" ht="19.5" customHeight="1">
      <c r="A176" s="9" t="s">
        <v>358</v>
      </c>
      <c r="B176" s="17" t="s">
        <v>81</v>
      </c>
      <c r="C176" s="14"/>
      <c r="D176" s="14"/>
      <c r="E176" s="14"/>
      <c r="F176" s="11">
        <f t="shared" si="4"/>
      </c>
      <c r="G176" s="11">
        <f t="shared" si="5"/>
      </c>
    </row>
    <row r="177" spans="1:7" ht="19.5" customHeight="1">
      <c r="A177" s="9" t="s">
        <v>359</v>
      </c>
      <c r="B177" s="17" t="s">
        <v>82</v>
      </c>
      <c r="C177" s="14"/>
      <c r="D177" s="14"/>
      <c r="E177" s="14"/>
      <c r="F177" s="11">
        <f t="shared" si="4"/>
      </c>
      <c r="G177" s="11">
        <f t="shared" si="5"/>
      </c>
    </row>
    <row r="178" spans="1:7" ht="19.5" customHeight="1">
      <c r="A178" s="9" t="s">
        <v>360</v>
      </c>
      <c r="B178" s="17" t="s">
        <v>83</v>
      </c>
      <c r="C178" s="14"/>
      <c r="D178" s="14"/>
      <c r="E178" s="14"/>
      <c r="F178" s="11">
        <f t="shared" si="4"/>
      </c>
      <c r="G178" s="11">
        <f t="shared" si="5"/>
      </c>
    </row>
    <row r="179" spans="1:7" ht="19.5" customHeight="1">
      <c r="A179" s="9" t="s">
        <v>361</v>
      </c>
      <c r="B179" s="17" t="s">
        <v>84</v>
      </c>
      <c r="C179" s="14"/>
      <c r="D179" s="14"/>
      <c r="E179" s="14"/>
      <c r="F179" s="11">
        <f t="shared" si="4"/>
      </c>
      <c r="G179" s="11">
        <f t="shared" si="5"/>
      </c>
    </row>
    <row r="180" spans="1:7" ht="19.5" customHeight="1">
      <c r="A180" s="9" t="s">
        <v>362</v>
      </c>
      <c r="B180" s="17" t="s">
        <v>85</v>
      </c>
      <c r="C180" s="14"/>
      <c r="D180" s="14"/>
      <c r="E180" s="14"/>
      <c r="F180" s="11">
        <f t="shared" si="4"/>
      </c>
      <c r="G180" s="11">
        <f t="shared" si="5"/>
      </c>
    </row>
    <row r="181" spans="1:7" ht="19.5" customHeight="1">
      <c r="A181" s="9" t="s">
        <v>363</v>
      </c>
      <c r="B181" s="23" t="s">
        <v>157</v>
      </c>
      <c r="C181" s="11">
        <f>SUM(C182:C191)</f>
        <v>75</v>
      </c>
      <c r="D181" s="11">
        <f>SUM(D182:D191)</f>
        <v>174</v>
      </c>
      <c r="E181" s="11">
        <f>SUM(E182:E191)</f>
        <v>1814</v>
      </c>
      <c r="F181" s="11">
        <f t="shared" si="4"/>
        <v>2418.7</v>
      </c>
      <c r="G181" s="11">
        <f t="shared" si="5"/>
        <v>1042.5</v>
      </c>
    </row>
    <row r="182" spans="1:7" ht="19.5" customHeight="1">
      <c r="A182" s="9" t="s">
        <v>364</v>
      </c>
      <c r="B182" s="17" t="s">
        <v>86</v>
      </c>
      <c r="C182" s="14">
        <v>17</v>
      </c>
      <c r="D182" s="14">
        <v>67</v>
      </c>
      <c r="E182" s="14">
        <v>1027</v>
      </c>
      <c r="F182" s="11">
        <f t="shared" si="4"/>
        <v>6041.2</v>
      </c>
      <c r="G182" s="11">
        <f t="shared" si="5"/>
        <v>1532.8</v>
      </c>
    </row>
    <row r="183" spans="1:7" ht="19.5" customHeight="1">
      <c r="A183" s="9" t="s">
        <v>365</v>
      </c>
      <c r="B183" s="17" t="s">
        <v>87</v>
      </c>
      <c r="C183" s="14"/>
      <c r="D183" s="14">
        <v>1</v>
      </c>
      <c r="E183" s="14">
        <v>449</v>
      </c>
      <c r="F183" s="11">
        <f t="shared" si="4"/>
      </c>
      <c r="G183" s="11">
        <f t="shared" si="5"/>
        <v>44900</v>
      </c>
    </row>
    <row r="184" spans="1:7" ht="19.5" customHeight="1">
      <c r="A184" s="9" t="s">
        <v>366</v>
      </c>
      <c r="B184" s="17" t="s">
        <v>88</v>
      </c>
      <c r="C184" s="14"/>
      <c r="D184" s="14"/>
      <c r="E184" s="14"/>
      <c r="F184" s="11">
        <f t="shared" si="4"/>
      </c>
      <c r="G184" s="11">
        <f t="shared" si="5"/>
      </c>
    </row>
    <row r="185" spans="1:7" ht="19.5" customHeight="1">
      <c r="A185" s="9" t="s">
        <v>367</v>
      </c>
      <c r="B185" s="17" t="s">
        <v>89</v>
      </c>
      <c r="C185" s="14"/>
      <c r="D185" s="14"/>
      <c r="E185" s="14"/>
      <c r="F185" s="11">
        <f t="shared" si="4"/>
      </c>
      <c r="G185" s="11">
        <f t="shared" si="5"/>
      </c>
    </row>
    <row r="186" spans="1:7" ht="19.5" customHeight="1">
      <c r="A186" s="9" t="s">
        <v>368</v>
      </c>
      <c r="B186" s="17" t="s">
        <v>90</v>
      </c>
      <c r="C186" s="14">
        <v>58</v>
      </c>
      <c r="D186" s="14">
        <v>106</v>
      </c>
      <c r="E186" s="14">
        <v>113</v>
      </c>
      <c r="F186" s="11">
        <f t="shared" si="4"/>
        <v>194.8</v>
      </c>
      <c r="G186" s="11">
        <f t="shared" si="5"/>
        <v>106.6</v>
      </c>
    </row>
    <row r="187" spans="1:7" ht="19.5" customHeight="1">
      <c r="A187" s="9" t="s">
        <v>369</v>
      </c>
      <c r="B187" s="17" t="s">
        <v>91</v>
      </c>
      <c r="C187" s="14"/>
      <c r="D187" s="14"/>
      <c r="E187" s="14"/>
      <c r="F187" s="11">
        <f t="shared" si="4"/>
      </c>
      <c r="G187" s="11">
        <f t="shared" si="5"/>
      </c>
    </row>
    <row r="188" spans="1:7" ht="19.5" customHeight="1">
      <c r="A188" s="9" t="s">
        <v>370</v>
      </c>
      <c r="B188" s="24" t="s">
        <v>461</v>
      </c>
      <c r="C188" s="14"/>
      <c r="D188" s="14"/>
      <c r="E188" s="14"/>
      <c r="F188" s="11">
        <f t="shared" si="4"/>
      </c>
      <c r="G188" s="11">
        <f t="shared" si="5"/>
      </c>
    </row>
    <row r="189" spans="1:7" ht="19.5" customHeight="1">
      <c r="A189" s="9" t="s">
        <v>371</v>
      </c>
      <c r="B189" s="17" t="s">
        <v>92</v>
      </c>
      <c r="C189" s="14"/>
      <c r="D189" s="14"/>
      <c r="E189" s="14"/>
      <c r="F189" s="11">
        <f t="shared" si="4"/>
      </c>
      <c r="G189" s="11">
        <f t="shared" si="5"/>
      </c>
    </row>
    <row r="190" spans="1:7" ht="19.5" customHeight="1">
      <c r="A190" s="9" t="s">
        <v>372</v>
      </c>
      <c r="B190" s="17" t="s">
        <v>93</v>
      </c>
      <c r="C190" s="14"/>
      <c r="D190" s="14"/>
      <c r="E190" s="14">
        <v>225</v>
      </c>
      <c r="F190" s="11">
        <f t="shared" si="4"/>
      </c>
      <c r="G190" s="11">
        <f t="shared" si="5"/>
      </c>
    </row>
    <row r="191" spans="1:7" ht="19.5" customHeight="1">
      <c r="A191" s="9" t="s">
        <v>373</v>
      </c>
      <c r="B191" s="17" t="s">
        <v>94</v>
      </c>
      <c r="C191" s="14"/>
      <c r="D191" s="14"/>
      <c r="E191" s="14"/>
      <c r="F191" s="11">
        <f t="shared" si="4"/>
      </c>
      <c r="G191" s="11">
        <f t="shared" si="5"/>
      </c>
    </row>
    <row r="192" spans="1:7" ht="19.5" customHeight="1">
      <c r="A192" s="9" t="s">
        <v>374</v>
      </c>
      <c r="B192" s="12" t="s">
        <v>158</v>
      </c>
      <c r="C192" s="11">
        <f>SUM(C193:C207)</f>
        <v>0</v>
      </c>
      <c r="D192" s="11">
        <f>SUM(D193:D207)</f>
        <v>6797</v>
      </c>
      <c r="E192" s="11">
        <f>SUM(E193:E207)</f>
        <v>11000</v>
      </c>
      <c r="F192" s="11">
        <f t="shared" si="4"/>
      </c>
      <c r="G192" s="11">
        <f t="shared" si="5"/>
        <v>161.8</v>
      </c>
    </row>
    <row r="193" spans="1:7" ht="19.5" customHeight="1">
      <c r="A193" s="9" t="s">
        <v>375</v>
      </c>
      <c r="B193" s="13" t="s">
        <v>159</v>
      </c>
      <c r="C193" s="14"/>
      <c r="D193" s="14"/>
      <c r="E193" s="14"/>
      <c r="F193" s="11">
        <f t="shared" si="4"/>
      </c>
      <c r="G193" s="11">
        <f t="shared" si="5"/>
      </c>
    </row>
    <row r="194" spans="1:7" ht="19.5" customHeight="1">
      <c r="A194" s="9" t="s">
        <v>376</v>
      </c>
      <c r="B194" s="13" t="s">
        <v>160</v>
      </c>
      <c r="C194" s="14"/>
      <c r="D194" s="14"/>
      <c r="E194" s="14"/>
      <c r="F194" s="11">
        <f t="shared" si="4"/>
      </c>
      <c r="G194" s="11">
        <f t="shared" si="5"/>
      </c>
    </row>
    <row r="195" spans="1:7" ht="19.5" customHeight="1">
      <c r="A195" s="9" t="s">
        <v>377</v>
      </c>
      <c r="B195" s="13" t="s">
        <v>161</v>
      </c>
      <c r="C195" s="14"/>
      <c r="D195" s="14"/>
      <c r="E195" s="14"/>
      <c r="F195" s="11">
        <f t="shared" si="4"/>
      </c>
      <c r="G195" s="11">
        <f t="shared" si="5"/>
      </c>
    </row>
    <row r="196" spans="1:7" ht="19.5" customHeight="1">
      <c r="A196" s="9" t="s">
        <v>378</v>
      </c>
      <c r="B196" s="13" t="s">
        <v>162</v>
      </c>
      <c r="C196" s="14"/>
      <c r="D196" s="14"/>
      <c r="E196" s="14"/>
      <c r="F196" s="11">
        <f t="shared" si="4"/>
      </c>
      <c r="G196" s="11">
        <f t="shared" si="5"/>
      </c>
    </row>
    <row r="197" spans="1:7" ht="19.5" customHeight="1">
      <c r="A197" s="9" t="s">
        <v>379</v>
      </c>
      <c r="B197" s="13" t="s">
        <v>163</v>
      </c>
      <c r="C197" s="14"/>
      <c r="D197" s="14"/>
      <c r="E197" s="14"/>
      <c r="F197" s="11">
        <f t="shared" si="4"/>
      </c>
      <c r="G197" s="11">
        <f t="shared" si="5"/>
      </c>
    </row>
    <row r="198" spans="1:7" ht="19.5" customHeight="1">
      <c r="A198" s="9" t="s">
        <v>380</v>
      </c>
      <c r="B198" s="13" t="s">
        <v>164</v>
      </c>
      <c r="C198" s="14"/>
      <c r="D198" s="14"/>
      <c r="E198" s="14"/>
      <c r="F198" s="11">
        <f t="shared" si="4"/>
      </c>
      <c r="G198" s="11">
        <f t="shared" si="5"/>
      </c>
    </row>
    <row r="199" spans="1:7" ht="19.5" customHeight="1">
      <c r="A199" s="9" t="s">
        <v>381</v>
      </c>
      <c r="B199" s="13" t="s">
        <v>165</v>
      </c>
      <c r="C199" s="14"/>
      <c r="D199" s="14"/>
      <c r="E199" s="14"/>
      <c r="F199" s="11">
        <f aca="true" t="shared" si="6" ref="F199:F244">IF(C199=0,"",ROUND(E199/C199*100,1))</f>
      </c>
      <c r="G199" s="11">
        <f aca="true" t="shared" si="7" ref="G199:G244">IF(D199=0,"",ROUND(E199/D199*100,1))</f>
      </c>
    </row>
    <row r="200" spans="1:7" ht="19.5" customHeight="1">
      <c r="A200" s="9" t="s">
        <v>382</v>
      </c>
      <c r="B200" s="13" t="s">
        <v>166</v>
      </c>
      <c r="C200" s="14"/>
      <c r="D200" s="14"/>
      <c r="E200" s="14"/>
      <c r="F200" s="11">
        <f t="shared" si="6"/>
      </c>
      <c r="G200" s="11">
        <f t="shared" si="7"/>
      </c>
    </row>
    <row r="201" spans="1:7" ht="19.5" customHeight="1">
      <c r="A201" s="9" t="s">
        <v>383</v>
      </c>
      <c r="B201" s="13" t="s">
        <v>167</v>
      </c>
      <c r="C201" s="14"/>
      <c r="D201" s="14"/>
      <c r="E201" s="14"/>
      <c r="F201" s="11">
        <f t="shared" si="6"/>
      </c>
      <c r="G201" s="11">
        <f t="shared" si="7"/>
      </c>
    </row>
    <row r="202" spans="1:7" ht="19.5" customHeight="1">
      <c r="A202" s="9" t="s">
        <v>384</v>
      </c>
      <c r="B202" s="13" t="s">
        <v>168</v>
      </c>
      <c r="C202" s="14"/>
      <c r="D202" s="14"/>
      <c r="E202" s="14"/>
      <c r="F202" s="11">
        <f t="shared" si="6"/>
      </c>
      <c r="G202" s="11">
        <f t="shared" si="7"/>
      </c>
    </row>
    <row r="203" spans="1:7" ht="19.5" customHeight="1">
      <c r="A203" s="9" t="s">
        <v>385</v>
      </c>
      <c r="B203" s="13" t="s">
        <v>169</v>
      </c>
      <c r="C203" s="14"/>
      <c r="D203" s="14"/>
      <c r="E203" s="14"/>
      <c r="F203" s="11">
        <f t="shared" si="6"/>
      </c>
      <c r="G203" s="11">
        <f t="shared" si="7"/>
      </c>
    </row>
    <row r="204" spans="1:7" ht="19.5" customHeight="1">
      <c r="A204" s="9" t="s">
        <v>386</v>
      </c>
      <c r="B204" s="13" t="s">
        <v>170</v>
      </c>
      <c r="C204" s="14"/>
      <c r="D204" s="14"/>
      <c r="E204" s="14"/>
      <c r="F204" s="11">
        <f t="shared" si="6"/>
      </c>
      <c r="G204" s="11">
        <f t="shared" si="7"/>
      </c>
    </row>
    <row r="205" spans="1:7" ht="19.5" customHeight="1">
      <c r="A205" s="9" t="s">
        <v>387</v>
      </c>
      <c r="B205" s="13" t="s">
        <v>171</v>
      </c>
      <c r="C205" s="14"/>
      <c r="D205" s="14"/>
      <c r="E205" s="14"/>
      <c r="F205" s="11">
        <f t="shared" si="6"/>
      </c>
      <c r="G205" s="11">
        <f t="shared" si="7"/>
      </c>
    </row>
    <row r="206" spans="1:7" ht="19.5" customHeight="1">
      <c r="A206" s="9" t="s">
        <v>388</v>
      </c>
      <c r="B206" s="13" t="s">
        <v>172</v>
      </c>
      <c r="C206" s="14"/>
      <c r="D206" s="14"/>
      <c r="E206" s="14"/>
      <c r="F206" s="11">
        <f t="shared" si="6"/>
      </c>
      <c r="G206" s="11">
        <f t="shared" si="7"/>
      </c>
    </row>
    <row r="207" spans="1:7" ht="19.5" customHeight="1">
      <c r="A207" s="9" t="s">
        <v>389</v>
      </c>
      <c r="B207" s="13" t="s">
        <v>173</v>
      </c>
      <c r="C207" s="14"/>
      <c r="D207" s="14">
        <v>6797</v>
      </c>
      <c r="E207" s="14">
        <v>11000</v>
      </c>
      <c r="F207" s="11">
        <f t="shared" si="6"/>
      </c>
      <c r="G207" s="11">
        <f t="shared" si="7"/>
        <v>161.8</v>
      </c>
    </row>
    <row r="208" spans="1:7" ht="19.5" customHeight="1">
      <c r="A208" s="9" t="s">
        <v>390</v>
      </c>
      <c r="B208" s="12" t="s">
        <v>174</v>
      </c>
      <c r="C208" s="11">
        <f>SUM(C209:C223)</f>
        <v>0</v>
      </c>
      <c r="D208" s="11">
        <f>SUM(D209:D223)</f>
        <v>0</v>
      </c>
      <c r="E208" s="11">
        <f>SUM(E209:E223)</f>
        <v>0</v>
      </c>
      <c r="F208" s="11">
        <f t="shared" si="6"/>
      </c>
      <c r="G208" s="11">
        <f t="shared" si="7"/>
      </c>
    </row>
    <row r="209" spans="1:7" ht="19.5" customHeight="1">
      <c r="A209" s="9" t="s">
        <v>391</v>
      </c>
      <c r="B209" s="13" t="s">
        <v>175</v>
      </c>
      <c r="C209" s="14"/>
      <c r="D209" s="14"/>
      <c r="E209" s="14"/>
      <c r="F209" s="11">
        <f t="shared" si="6"/>
      </c>
      <c r="G209" s="11">
        <f t="shared" si="7"/>
      </c>
    </row>
    <row r="210" spans="1:7" ht="19.5" customHeight="1">
      <c r="A210" s="9" t="s">
        <v>392</v>
      </c>
      <c r="B210" s="13" t="s">
        <v>176</v>
      </c>
      <c r="C210" s="14"/>
      <c r="D210" s="14"/>
      <c r="E210" s="14"/>
      <c r="F210" s="11">
        <f t="shared" si="6"/>
      </c>
      <c r="G210" s="11">
        <f t="shared" si="7"/>
      </c>
    </row>
    <row r="211" spans="1:7" ht="19.5" customHeight="1">
      <c r="A211" s="9" t="s">
        <v>393</v>
      </c>
      <c r="B211" s="13" t="s">
        <v>177</v>
      </c>
      <c r="C211" s="14"/>
      <c r="D211" s="14"/>
      <c r="E211" s="14"/>
      <c r="F211" s="11">
        <f t="shared" si="6"/>
      </c>
      <c r="G211" s="11">
        <f t="shared" si="7"/>
      </c>
    </row>
    <row r="212" spans="1:7" ht="19.5" customHeight="1">
      <c r="A212" s="9" t="s">
        <v>394</v>
      </c>
      <c r="B212" s="13" t="s">
        <v>178</v>
      </c>
      <c r="C212" s="14"/>
      <c r="D212" s="14"/>
      <c r="E212" s="14"/>
      <c r="F212" s="11">
        <f t="shared" si="6"/>
      </c>
      <c r="G212" s="11">
        <f t="shared" si="7"/>
      </c>
    </row>
    <row r="213" spans="1:7" ht="19.5" customHeight="1">
      <c r="A213" s="9" t="s">
        <v>395</v>
      </c>
      <c r="B213" s="13" t="s">
        <v>179</v>
      </c>
      <c r="C213" s="14"/>
      <c r="D213" s="14"/>
      <c r="E213" s="14"/>
      <c r="F213" s="11">
        <f t="shared" si="6"/>
      </c>
      <c r="G213" s="11">
        <f t="shared" si="7"/>
      </c>
    </row>
    <row r="214" spans="1:7" ht="19.5" customHeight="1">
      <c r="A214" s="9" t="s">
        <v>396</v>
      </c>
      <c r="B214" s="13" t="s">
        <v>180</v>
      </c>
      <c r="C214" s="14"/>
      <c r="D214" s="14"/>
      <c r="E214" s="14"/>
      <c r="F214" s="11">
        <f t="shared" si="6"/>
      </c>
      <c r="G214" s="11">
        <f t="shared" si="7"/>
      </c>
    </row>
    <row r="215" spans="1:7" ht="19.5" customHeight="1">
      <c r="A215" s="9" t="s">
        <v>397</v>
      </c>
      <c r="B215" s="13" t="s">
        <v>181</v>
      </c>
      <c r="C215" s="14"/>
      <c r="D215" s="14"/>
      <c r="E215" s="14"/>
      <c r="F215" s="11">
        <f t="shared" si="6"/>
      </c>
      <c r="G215" s="11">
        <f t="shared" si="7"/>
      </c>
    </row>
    <row r="216" spans="1:7" ht="19.5" customHeight="1">
      <c r="A216" s="9" t="s">
        <v>398</v>
      </c>
      <c r="B216" s="13" t="s">
        <v>182</v>
      </c>
      <c r="C216" s="14"/>
      <c r="D216" s="14"/>
      <c r="E216" s="14"/>
      <c r="F216" s="11">
        <f t="shared" si="6"/>
      </c>
      <c r="G216" s="11">
        <f t="shared" si="7"/>
      </c>
    </row>
    <row r="217" spans="1:7" ht="19.5" customHeight="1">
      <c r="A217" s="9" t="s">
        <v>399</v>
      </c>
      <c r="B217" s="13" t="s">
        <v>183</v>
      </c>
      <c r="C217" s="14"/>
      <c r="D217" s="14"/>
      <c r="E217" s="14"/>
      <c r="F217" s="11">
        <f t="shared" si="6"/>
      </c>
      <c r="G217" s="11">
        <f t="shared" si="7"/>
      </c>
    </row>
    <row r="218" spans="1:7" ht="19.5" customHeight="1">
      <c r="A218" s="9" t="s">
        <v>400</v>
      </c>
      <c r="B218" s="13" t="s">
        <v>184</v>
      </c>
      <c r="C218" s="14"/>
      <c r="D218" s="14"/>
      <c r="E218" s="14"/>
      <c r="F218" s="11">
        <f t="shared" si="6"/>
      </c>
      <c r="G218" s="11">
        <f t="shared" si="7"/>
      </c>
    </row>
    <row r="219" spans="1:7" ht="19.5" customHeight="1">
      <c r="A219" s="9" t="s">
        <v>401</v>
      </c>
      <c r="B219" s="13" t="s">
        <v>185</v>
      </c>
      <c r="C219" s="14"/>
      <c r="D219" s="14"/>
      <c r="E219" s="14"/>
      <c r="F219" s="11">
        <f t="shared" si="6"/>
      </c>
      <c r="G219" s="11">
        <f t="shared" si="7"/>
      </c>
    </row>
    <row r="220" spans="1:7" ht="19.5" customHeight="1">
      <c r="A220" s="9" t="s">
        <v>402</v>
      </c>
      <c r="B220" s="13" t="s">
        <v>186</v>
      </c>
      <c r="C220" s="14"/>
      <c r="D220" s="14"/>
      <c r="E220" s="14"/>
      <c r="F220" s="11">
        <f t="shared" si="6"/>
      </c>
      <c r="G220" s="11">
        <f t="shared" si="7"/>
      </c>
    </row>
    <row r="221" spans="1:7" ht="19.5" customHeight="1">
      <c r="A221" s="9" t="s">
        <v>403</v>
      </c>
      <c r="B221" s="13" t="s">
        <v>187</v>
      </c>
      <c r="C221" s="14"/>
      <c r="D221" s="14"/>
      <c r="E221" s="14"/>
      <c r="F221" s="11">
        <f t="shared" si="6"/>
      </c>
      <c r="G221" s="11">
        <f t="shared" si="7"/>
      </c>
    </row>
    <row r="222" spans="1:7" ht="19.5" customHeight="1">
      <c r="A222" s="9" t="s">
        <v>404</v>
      </c>
      <c r="B222" s="13" t="s">
        <v>188</v>
      </c>
      <c r="C222" s="14"/>
      <c r="D222" s="14"/>
      <c r="E222" s="14"/>
      <c r="F222" s="11">
        <f t="shared" si="6"/>
      </c>
      <c r="G222" s="11">
        <f t="shared" si="7"/>
      </c>
    </row>
    <row r="223" spans="1:7" ht="19.5" customHeight="1">
      <c r="A223" s="9" t="s">
        <v>405</v>
      </c>
      <c r="B223" s="13" t="s">
        <v>189</v>
      </c>
      <c r="C223" s="14"/>
      <c r="D223" s="14"/>
      <c r="E223" s="14"/>
      <c r="F223" s="11">
        <f t="shared" si="6"/>
      </c>
      <c r="G223" s="11">
        <f t="shared" si="7"/>
      </c>
    </row>
    <row r="224" spans="1:7" ht="19.5" customHeight="1">
      <c r="A224" s="16" t="s">
        <v>462</v>
      </c>
      <c r="B224" s="12" t="s">
        <v>406</v>
      </c>
      <c r="C224" s="11">
        <f>SUM(C225,C238)</f>
        <v>0</v>
      </c>
      <c r="D224" s="11">
        <f>SUM(D225,D238)</f>
        <v>0</v>
      </c>
      <c r="E224" s="11">
        <f>SUM(E225,E238)</f>
        <v>0</v>
      </c>
      <c r="F224" s="11">
        <f t="shared" si="6"/>
      </c>
      <c r="G224" s="11">
        <f t="shared" si="7"/>
      </c>
    </row>
    <row r="225" spans="1:7" ht="19.5" customHeight="1">
      <c r="A225" s="16" t="s">
        <v>463</v>
      </c>
      <c r="B225" s="12" t="s">
        <v>407</v>
      </c>
      <c r="C225" s="11">
        <f>SUM(C226:C237)</f>
        <v>0</v>
      </c>
      <c r="D225" s="11">
        <f>SUM(D226:D237)</f>
        <v>0</v>
      </c>
      <c r="E225" s="11">
        <f>SUM(E226:E237)</f>
        <v>0</v>
      </c>
      <c r="F225" s="11">
        <f t="shared" si="6"/>
      </c>
      <c r="G225" s="11">
        <f t="shared" si="7"/>
      </c>
    </row>
    <row r="226" spans="1:7" ht="19.5" customHeight="1">
      <c r="A226" s="16" t="s">
        <v>464</v>
      </c>
      <c r="B226" s="13" t="s">
        <v>408</v>
      </c>
      <c r="C226" s="21"/>
      <c r="D226" s="21"/>
      <c r="E226" s="14"/>
      <c r="F226" s="11">
        <f t="shared" si="6"/>
      </c>
      <c r="G226" s="11">
        <f t="shared" si="7"/>
      </c>
    </row>
    <row r="227" spans="1:7" ht="19.5" customHeight="1">
      <c r="A227" s="16" t="s">
        <v>409</v>
      </c>
      <c r="B227" s="13" t="s">
        <v>410</v>
      </c>
      <c r="C227" s="14"/>
      <c r="D227" s="14"/>
      <c r="E227" s="14"/>
      <c r="F227" s="11">
        <f t="shared" si="6"/>
      </c>
      <c r="G227" s="11">
        <f t="shared" si="7"/>
      </c>
    </row>
    <row r="228" spans="1:7" ht="19.5" customHeight="1">
      <c r="A228" s="16" t="s">
        <v>411</v>
      </c>
      <c r="B228" s="13" t="s">
        <v>412</v>
      </c>
      <c r="C228" s="14"/>
      <c r="D228" s="14"/>
      <c r="E228" s="14"/>
      <c r="F228" s="11">
        <f t="shared" si="6"/>
      </c>
      <c r="G228" s="11">
        <f t="shared" si="7"/>
      </c>
    </row>
    <row r="229" spans="1:7" ht="19.5" customHeight="1">
      <c r="A229" s="16" t="s">
        <v>413</v>
      </c>
      <c r="B229" s="13" t="s">
        <v>414</v>
      </c>
      <c r="C229" s="14"/>
      <c r="D229" s="14"/>
      <c r="E229" s="14"/>
      <c r="F229" s="11">
        <f t="shared" si="6"/>
      </c>
      <c r="G229" s="11">
        <f t="shared" si="7"/>
      </c>
    </row>
    <row r="230" spans="1:7" ht="19.5" customHeight="1">
      <c r="A230" s="16" t="s">
        <v>415</v>
      </c>
      <c r="B230" s="13" t="s">
        <v>416</v>
      </c>
      <c r="C230" s="14"/>
      <c r="D230" s="14"/>
      <c r="E230" s="14"/>
      <c r="F230" s="11">
        <f t="shared" si="6"/>
      </c>
      <c r="G230" s="11">
        <f t="shared" si="7"/>
      </c>
    </row>
    <row r="231" spans="1:7" ht="19.5" customHeight="1">
      <c r="A231" s="16" t="s">
        <v>417</v>
      </c>
      <c r="B231" s="13" t="s">
        <v>418</v>
      </c>
      <c r="C231" s="14"/>
      <c r="D231" s="14"/>
      <c r="E231" s="14"/>
      <c r="F231" s="11">
        <f t="shared" si="6"/>
      </c>
      <c r="G231" s="11">
        <f t="shared" si="7"/>
      </c>
    </row>
    <row r="232" spans="1:7" ht="19.5" customHeight="1">
      <c r="A232" s="16" t="s">
        <v>419</v>
      </c>
      <c r="B232" s="13" t="s">
        <v>420</v>
      </c>
      <c r="C232" s="14"/>
      <c r="D232" s="14"/>
      <c r="E232" s="14"/>
      <c r="F232" s="11">
        <f t="shared" si="6"/>
      </c>
      <c r="G232" s="11">
        <f t="shared" si="7"/>
      </c>
    </row>
    <row r="233" spans="1:7" ht="19.5" customHeight="1">
      <c r="A233" s="16" t="s">
        <v>421</v>
      </c>
      <c r="B233" s="13" t="s">
        <v>422</v>
      </c>
      <c r="C233" s="14"/>
      <c r="D233" s="14"/>
      <c r="E233" s="14"/>
      <c r="F233" s="11">
        <f t="shared" si="6"/>
      </c>
      <c r="G233" s="11">
        <f t="shared" si="7"/>
      </c>
    </row>
    <row r="234" spans="1:7" ht="19.5" customHeight="1">
      <c r="A234" s="16" t="s">
        <v>423</v>
      </c>
      <c r="B234" s="13" t="s">
        <v>424</v>
      </c>
      <c r="C234" s="14"/>
      <c r="D234" s="14"/>
      <c r="E234" s="14"/>
      <c r="F234" s="11">
        <f t="shared" si="6"/>
      </c>
      <c r="G234" s="11">
        <f t="shared" si="7"/>
      </c>
    </row>
    <row r="235" spans="1:7" ht="19.5" customHeight="1">
      <c r="A235" s="16" t="s">
        <v>425</v>
      </c>
      <c r="B235" s="13" t="s">
        <v>426</v>
      </c>
      <c r="C235" s="14"/>
      <c r="D235" s="14"/>
      <c r="E235" s="14"/>
      <c r="F235" s="11">
        <f t="shared" si="6"/>
      </c>
      <c r="G235" s="11">
        <f t="shared" si="7"/>
      </c>
    </row>
    <row r="236" spans="1:7" ht="19.5" customHeight="1">
      <c r="A236" s="16" t="s">
        <v>427</v>
      </c>
      <c r="B236" s="13" t="s">
        <v>428</v>
      </c>
      <c r="C236" s="14"/>
      <c r="D236" s="14"/>
      <c r="E236" s="14"/>
      <c r="F236" s="11">
        <f t="shared" si="6"/>
      </c>
      <c r="G236" s="11">
        <f t="shared" si="7"/>
      </c>
    </row>
    <row r="237" spans="1:7" ht="19.5" customHeight="1">
      <c r="A237" s="16" t="s">
        <v>465</v>
      </c>
      <c r="B237" s="13" t="s">
        <v>429</v>
      </c>
      <c r="C237" s="14"/>
      <c r="D237" s="14"/>
      <c r="E237" s="14"/>
      <c r="F237" s="11">
        <f t="shared" si="6"/>
      </c>
      <c r="G237" s="11">
        <f t="shared" si="7"/>
      </c>
    </row>
    <row r="238" spans="1:7" ht="19.5" customHeight="1">
      <c r="A238" s="16" t="s">
        <v>466</v>
      </c>
      <c r="B238" s="12" t="s">
        <v>430</v>
      </c>
      <c r="C238" s="11">
        <f>SUM(C239:C244)</f>
        <v>0</v>
      </c>
      <c r="D238" s="11">
        <f>SUM(D239:D244)</f>
        <v>0</v>
      </c>
      <c r="E238" s="11">
        <f>SUM(E239:E244)</f>
        <v>0</v>
      </c>
      <c r="F238" s="11">
        <f t="shared" si="6"/>
      </c>
      <c r="G238" s="11">
        <f t="shared" si="7"/>
      </c>
    </row>
    <row r="239" spans="1:7" ht="19.5" customHeight="1">
      <c r="A239" s="16" t="s">
        <v>467</v>
      </c>
      <c r="B239" s="13" t="s">
        <v>431</v>
      </c>
      <c r="C239" s="14"/>
      <c r="D239" s="14"/>
      <c r="E239" s="14"/>
      <c r="F239" s="11">
        <f t="shared" si="6"/>
      </c>
      <c r="G239" s="11">
        <f t="shared" si="7"/>
      </c>
    </row>
    <row r="240" spans="1:7" ht="19.5" customHeight="1">
      <c r="A240" s="16" t="s">
        <v>432</v>
      </c>
      <c r="B240" s="13" t="s">
        <v>433</v>
      </c>
      <c r="C240" s="14"/>
      <c r="D240" s="14"/>
      <c r="E240" s="14"/>
      <c r="F240" s="11">
        <f t="shared" si="6"/>
      </c>
      <c r="G240" s="11">
        <f t="shared" si="7"/>
      </c>
    </row>
    <row r="241" spans="1:7" ht="19.5" customHeight="1">
      <c r="A241" s="16" t="s">
        <v>434</v>
      </c>
      <c r="B241" s="13" t="s">
        <v>435</v>
      </c>
      <c r="C241" s="14"/>
      <c r="D241" s="14"/>
      <c r="E241" s="14"/>
      <c r="F241" s="11">
        <f t="shared" si="6"/>
      </c>
      <c r="G241" s="11">
        <f t="shared" si="7"/>
      </c>
    </row>
    <row r="242" spans="1:7" ht="19.5" customHeight="1">
      <c r="A242" s="16" t="s">
        <v>436</v>
      </c>
      <c r="B242" s="13" t="s">
        <v>437</v>
      </c>
      <c r="C242" s="14"/>
      <c r="D242" s="14"/>
      <c r="E242" s="14"/>
      <c r="F242" s="11">
        <f t="shared" si="6"/>
      </c>
      <c r="G242" s="11">
        <f t="shared" si="7"/>
      </c>
    </row>
    <row r="243" spans="1:7" ht="19.5" customHeight="1">
      <c r="A243" s="16" t="s">
        <v>438</v>
      </c>
      <c r="B243" s="13" t="s">
        <v>439</v>
      </c>
      <c r="C243" s="14"/>
      <c r="D243" s="14"/>
      <c r="E243" s="14"/>
      <c r="F243" s="11">
        <f t="shared" si="6"/>
      </c>
      <c r="G243" s="11">
        <f t="shared" si="7"/>
      </c>
    </row>
    <row r="244" spans="1:7" ht="15.75" customHeight="1">
      <c r="A244" s="16" t="s">
        <v>468</v>
      </c>
      <c r="B244" s="13" t="s">
        <v>440</v>
      </c>
      <c r="C244" s="14"/>
      <c r="D244" s="14"/>
      <c r="E244" s="14"/>
      <c r="F244" s="11">
        <f t="shared" si="6"/>
      </c>
      <c r="G244" s="11">
        <f t="shared" si="7"/>
      </c>
    </row>
    <row r="245" spans="1:7" ht="19.5" customHeight="1">
      <c r="A245" s="18"/>
      <c r="B245" s="25"/>
      <c r="C245" s="26"/>
      <c r="D245" s="26"/>
      <c r="E245" s="26"/>
      <c r="F245" s="26"/>
      <c r="G245" s="26"/>
    </row>
    <row r="246" spans="1:7" ht="19.5" customHeight="1">
      <c r="A246" s="18"/>
      <c r="B246" s="13"/>
      <c r="C246" s="26"/>
      <c r="D246" s="26"/>
      <c r="E246" s="26"/>
      <c r="F246" s="26"/>
      <c r="G246" s="26"/>
    </row>
    <row r="247" spans="1:7" ht="19.5" customHeight="1">
      <c r="A247" s="18"/>
      <c r="B247" s="13"/>
      <c r="C247" s="26"/>
      <c r="D247" s="26"/>
      <c r="E247" s="26"/>
      <c r="F247" s="26"/>
      <c r="G247" s="26"/>
    </row>
    <row r="248" spans="1:7" ht="19.5" customHeight="1">
      <c r="A248" s="18"/>
      <c r="B248" s="13"/>
      <c r="C248" s="26"/>
      <c r="D248" s="26"/>
      <c r="E248" s="26"/>
      <c r="F248" s="26"/>
      <c r="G248" s="26"/>
    </row>
    <row r="249" spans="1:7" ht="19.5" customHeight="1">
      <c r="A249" s="18"/>
      <c r="B249" s="17"/>
      <c r="C249" s="26"/>
      <c r="D249" s="26"/>
      <c r="E249" s="26"/>
      <c r="F249" s="26"/>
      <c r="G249" s="26"/>
    </row>
    <row r="250" spans="1:7" ht="19.5" customHeight="1">
      <c r="A250" s="18"/>
      <c r="B250" s="17"/>
      <c r="C250" s="26"/>
      <c r="D250" s="26"/>
      <c r="E250" s="26"/>
      <c r="F250" s="26"/>
      <c r="G250" s="26"/>
    </row>
    <row r="251" spans="1:7" ht="19.5" customHeight="1">
      <c r="A251" s="9"/>
      <c r="B251" s="27" t="s">
        <v>14</v>
      </c>
      <c r="C251" s="11">
        <f>SUM(C7,C23,C35,C46,C104,C120,C163,C167,C192,C208,C224)</f>
        <v>215584</v>
      </c>
      <c r="D251" s="11">
        <f>SUM(D7,D23,D35,D46,D104,D120,D163,D167,D192,D208,D224)</f>
        <v>151682</v>
      </c>
      <c r="E251" s="11">
        <f>SUM(E7,E23,E35,E46,E104,E120,E163,E167,E192,E208,E224)</f>
        <v>297935</v>
      </c>
      <c r="F251" s="11">
        <f aca="true" t="shared" si="8" ref="F251:F258">IF(C251=0,"",ROUND(E251/C251*100,1))</f>
        <v>138.2</v>
      </c>
      <c r="G251" s="11">
        <f aca="true" t="shared" si="9" ref="G251:G258">IF(D251=0,"",ROUND(E251/D251*100,1))</f>
        <v>196.4</v>
      </c>
    </row>
    <row r="252" spans="1:7" ht="19.5" customHeight="1">
      <c r="A252" s="9" t="s">
        <v>441</v>
      </c>
      <c r="B252" s="28" t="s">
        <v>15</v>
      </c>
      <c r="C252" s="11">
        <f>SUM(C253:C258)</f>
        <v>0</v>
      </c>
      <c r="D252" s="11">
        <f>SUM(D253:D258)</f>
        <v>106090</v>
      </c>
      <c r="E252" s="11">
        <f>SUM(E253:E258)</f>
        <v>0</v>
      </c>
      <c r="F252" s="11">
        <f t="shared" si="8"/>
      </c>
      <c r="G252" s="11">
        <f t="shared" si="9"/>
        <v>0</v>
      </c>
    </row>
    <row r="253" spans="1:7" ht="19.5" customHeight="1">
      <c r="A253" s="9" t="s">
        <v>442</v>
      </c>
      <c r="B253" s="25" t="s">
        <v>469</v>
      </c>
      <c r="C253" s="14"/>
      <c r="D253" s="14"/>
      <c r="E253" s="14"/>
      <c r="F253" s="11">
        <f t="shared" si="8"/>
      </c>
      <c r="G253" s="11">
        <f t="shared" si="9"/>
      </c>
    </row>
    <row r="254" spans="1:7" ht="19.5" customHeight="1">
      <c r="A254" s="9" t="s">
        <v>443</v>
      </c>
      <c r="B254" s="25" t="s">
        <v>470</v>
      </c>
      <c r="C254" s="14"/>
      <c r="D254" s="14">
        <v>69</v>
      </c>
      <c r="E254" s="14"/>
      <c r="F254" s="11">
        <f t="shared" si="8"/>
      </c>
      <c r="G254" s="11">
        <f t="shared" si="9"/>
        <v>0</v>
      </c>
    </row>
    <row r="255" spans="1:7" ht="19.5" customHeight="1">
      <c r="A255" s="9" t="s">
        <v>444</v>
      </c>
      <c r="B255" s="25" t="s">
        <v>471</v>
      </c>
      <c r="C255" s="14"/>
      <c r="D255" s="14">
        <v>63409</v>
      </c>
      <c r="E255" s="29"/>
      <c r="F255" s="11">
        <f t="shared" si="8"/>
      </c>
      <c r="G255" s="11">
        <f t="shared" si="9"/>
        <v>0</v>
      </c>
    </row>
    <row r="256" spans="1:7" ht="19.5" customHeight="1">
      <c r="A256" s="9" t="s">
        <v>445</v>
      </c>
      <c r="B256" s="25" t="s">
        <v>472</v>
      </c>
      <c r="C256" s="14"/>
      <c r="D256" s="14">
        <v>36972</v>
      </c>
      <c r="E256" s="14"/>
      <c r="F256" s="11">
        <f t="shared" si="8"/>
      </c>
      <c r="G256" s="11">
        <f t="shared" si="9"/>
        <v>0</v>
      </c>
    </row>
    <row r="257" spans="1:7" ht="19.5" customHeight="1">
      <c r="A257" s="9" t="s">
        <v>446</v>
      </c>
      <c r="B257" s="30" t="s">
        <v>473</v>
      </c>
      <c r="C257" s="14"/>
      <c r="D257" s="14">
        <v>5640</v>
      </c>
      <c r="E257" s="29"/>
      <c r="F257" s="11">
        <f t="shared" si="8"/>
      </c>
      <c r="G257" s="11">
        <f t="shared" si="9"/>
        <v>0</v>
      </c>
    </row>
    <row r="258" spans="1:7" ht="19.5" customHeight="1">
      <c r="A258" s="9" t="s">
        <v>447</v>
      </c>
      <c r="B258" s="30" t="s">
        <v>474</v>
      </c>
      <c r="C258" s="14"/>
      <c r="D258" s="14"/>
      <c r="E258" s="14"/>
      <c r="F258" s="11">
        <f t="shared" si="8"/>
      </c>
      <c r="G258" s="11">
        <f t="shared" si="9"/>
      </c>
    </row>
    <row r="259" spans="1:7" ht="19.5" customHeight="1">
      <c r="A259" s="9"/>
      <c r="B259" s="30"/>
      <c r="C259" s="26"/>
      <c r="D259" s="26"/>
      <c r="E259" s="26"/>
      <c r="F259" s="26"/>
      <c r="G259" s="26"/>
    </row>
    <row r="260" spans="1:7" ht="19.5" customHeight="1">
      <c r="A260" s="30"/>
      <c r="B260" s="30"/>
      <c r="C260" s="26"/>
      <c r="D260" s="26"/>
      <c r="E260" s="26"/>
      <c r="F260" s="26"/>
      <c r="G260" s="26"/>
    </row>
    <row r="261" spans="1:7" ht="19.5" customHeight="1">
      <c r="A261" s="30"/>
      <c r="B261" s="30"/>
      <c r="C261" s="26"/>
      <c r="D261" s="26"/>
      <c r="E261" s="26"/>
      <c r="F261" s="26"/>
      <c r="G261" s="26"/>
    </row>
    <row r="262" spans="1:7" ht="19.5" customHeight="1">
      <c r="A262" s="30"/>
      <c r="B262" s="30"/>
      <c r="C262" s="26"/>
      <c r="D262" s="26"/>
      <c r="E262" s="26"/>
      <c r="F262" s="26"/>
      <c r="G262" s="26"/>
    </row>
    <row r="263" spans="1:7" ht="19.5" customHeight="1">
      <c r="A263" s="30"/>
      <c r="B263" s="30"/>
      <c r="C263" s="26"/>
      <c r="D263" s="26"/>
      <c r="E263" s="26"/>
      <c r="F263" s="26"/>
      <c r="G263" s="26"/>
    </row>
    <row r="264" spans="1:7" ht="19.5" customHeight="1">
      <c r="A264" s="10"/>
      <c r="B264" s="27" t="s">
        <v>16</v>
      </c>
      <c r="C264" s="31">
        <f>SUM(C251:C252)</f>
        <v>215584</v>
      </c>
      <c r="D264" s="31">
        <f>SUM(D251:D252)</f>
        <v>257772</v>
      </c>
      <c r="E264" s="31">
        <f>SUM(E251:E252)</f>
        <v>297935</v>
      </c>
      <c r="F264" s="31">
        <f>IF(C264=0,"",ROUND(E264/C264*100,1))</f>
        <v>138.2</v>
      </c>
      <c r="G264" s="31">
        <f>IF(D264=0,"",ROUND(E264/D264*100,1))</f>
        <v>115.6</v>
      </c>
    </row>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sheetData>
  <mergeCells count="8">
    <mergeCell ref="E5:G5"/>
    <mergeCell ref="A2:G2"/>
    <mergeCell ref="A5:A6"/>
    <mergeCell ref="B5:B6"/>
    <mergeCell ref="C5:C6"/>
    <mergeCell ref="D5:D6"/>
    <mergeCell ref="B3:C3"/>
    <mergeCell ref="A4:G4"/>
  </mergeCells>
  <conditionalFormatting sqref="A4:A264">
    <cfRule type="expression" priority="1" dxfId="0" stopIfTrue="1">
      <formula>AND(COUNTIF($H$265:$H$65536,A4)+COUNTIF($H$1:$H$264,A4)&gt;1,NOT(ISBLANK(A4)))</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2022-08-18T08:57:30Z</dcterms:modified>
  <cp:category/>
  <cp:version/>
  <cp:contentType/>
  <cp:contentStatus/>
</cp:coreProperties>
</file>