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附件1!$A$4:$P$45</definedName>
  </definedNames>
  <calcPr calcId="144525" concurrentCalc="0"/>
</workbook>
</file>

<file path=xl/sharedStrings.xml><?xml version="1.0" encoding="utf-8"?>
<sst xmlns="http://schemas.openxmlformats.org/spreadsheetml/2006/main" count="344" uniqueCount="92">
  <si>
    <t>附件1：</t>
  </si>
  <si>
    <t>伊川县2022年第十二批衔接推进乡村振兴资金分配表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</si>
  <si>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</si>
  <si>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</si>
  <si>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</si>
  <si>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</si>
  <si>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</si>
  <si>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</si>
  <si>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</si>
  <si>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</si>
  <si>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</si>
  <si>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</si>
  <si>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</si>
  <si>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</si>
  <si>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</si>
  <si>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</si>
  <si>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</si>
  <si>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</si>
  <si>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</si>
  <si>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</si>
  <si>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</si>
  <si>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河滨街道办项目合计：</t>
  </si>
  <si>
    <t>河滨街道办使用整合资金合计：</t>
  </si>
  <si>
    <t>农业农村局</t>
  </si>
  <si>
    <t>河滨街道办</t>
  </si>
  <si>
    <t>生产发展</t>
  </si>
  <si>
    <t>2022年伊川县河滨街道办李圪垱社区仓储项目</t>
  </si>
  <si>
    <t>建设钢构仓储570㎡</t>
  </si>
  <si>
    <t>非贫困村</t>
  </si>
  <si>
    <t>洛财预[2021]625号</t>
  </si>
  <si>
    <t>洛阳市财政局 洛阳市乡村振兴局  关于提前下达2023年市级财政衔接推进乡村振兴补助资金（巩固脱贫攻坚成果和乡村振兴任务）的通知</t>
  </si>
  <si>
    <t>市级</t>
  </si>
  <si>
    <t>乡村振兴局</t>
  </si>
  <si>
    <t>农业股</t>
  </si>
  <si>
    <t>农业农村局合计：</t>
  </si>
  <si>
    <t>2022年伊川县肉牛养殖大县培育基础母牛养殖补贴项目</t>
  </si>
  <si>
    <t>扩群增量基础母牛9000头，每头牛补贴1000元</t>
  </si>
  <si>
    <t>豫财农综[2022]7号</t>
  </si>
  <si>
    <t>洛财农[2022]38号</t>
  </si>
  <si>
    <t>河南省财政厅 河南省乡村振兴局关于下达2022年中央和省级财政衔接推进乡村振兴资金（巩固拓展脱贫攻坚成果和乡村振兴任务）预算的通知</t>
  </si>
  <si>
    <t>省级</t>
  </si>
  <si>
    <t>2022年伊川县肉牛养殖大县培育秸秆收贮周转基金项目</t>
  </si>
  <si>
    <t>建立秸秆收贮周转基金，秸秆收贮16.5万吨</t>
  </si>
  <si>
    <t>贫困村</t>
  </si>
  <si>
    <t>年初预算</t>
  </si>
  <si>
    <t>县级衔接专项资金</t>
  </si>
  <si>
    <t>县级</t>
  </si>
  <si>
    <t>乡镇污水管网项目合计：</t>
  </si>
  <si>
    <t>住建局</t>
  </si>
  <si>
    <t>白沙镇</t>
  </si>
  <si>
    <t>基础设施</t>
  </si>
  <si>
    <t>2022年伊川县白沙镇朱岭村污水治理项目</t>
  </si>
  <si>
    <t>铺设DN300污水管网2100米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</si>
  <si>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</si>
  <si>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</si>
  <si>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</si>
  <si>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</si>
  <si>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交通局</t>
  </si>
  <si>
    <t>基建股</t>
  </si>
  <si>
    <t>2022年伊川县白沙镇陈村污水治理项目</t>
  </si>
  <si>
    <t>铺设DN300污水管网1900米</t>
  </si>
  <si>
    <t>2022年伊川县白沙镇孝村污水治理项目</t>
  </si>
  <si>
    <t>酒后镇</t>
  </si>
  <si>
    <t>2022年伊川县酒后镇渠旺村污水治理项目</t>
  </si>
  <si>
    <t>铺设DN300污水管网3200米</t>
  </si>
  <si>
    <t>2022年伊川县白沙镇程庄村污水治理项目</t>
  </si>
  <si>
    <t>吕店镇</t>
  </si>
  <si>
    <t>2022年伊川县吕店镇符村污水治理项目</t>
  </si>
  <si>
    <t>铺设DN300污水管网6000米，化粪池300立方</t>
  </si>
  <si>
    <t>2022年伊川县吕店镇霍沟村污水治理项目</t>
  </si>
  <si>
    <t>铺设DN300污水管网2300米</t>
  </si>
  <si>
    <t>江左镇</t>
  </si>
  <si>
    <t>2022年伊川县江左镇遵王村污水治理项目</t>
  </si>
  <si>
    <t>铺设DN300污水管网2500米</t>
  </si>
  <si>
    <t>城关街道办</t>
  </si>
  <si>
    <t>2022年伊川县城关街道办石瑶村污水治理项目</t>
  </si>
  <si>
    <t>铺设DN300污水管网3000米</t>
  </si>
  <si>
    <t>2022年伊川县白沙镇省庄村污水治理项目</t>
  </si>
  <si>
    <t>平等乡</t>
  </si>
  <si>
    <t>2022年伊川县平等乡龙王屯村污水治理项目</t>
  </si>
  <si>
    <t>铺设DN300污水管网3700米</t>
  </si>
  <si>
    <t>2022年伊川县酒后镇吕寨村污水治理项目</t>
  </si>
  <si>
    <t>铺设DN300污水管网4700米</t>
  </si>
  <si>
    <t>2022年伊川县平等乡王庄村污水治理项目</t>
  </si>
  <si>
    <t>铺设DN300污水管网5000米，化粪池275立方</t>
  </si>
  <si>
    <t>鸣皋镇</t>
  </si>
  <si>
    <t>2022年伊川县鸣皋镇坡根村污水治理项目</t>
  </si>
  <si>
    <t>铺设DN300污水管网1300米</t>
  </si>
  <si>
    <t>2022年伊川县白沙镇郝湾村污水治理项目</t>
  </si>
  <si>
    <t>铺设DN300污水管网2100米，化粪池100立方</t>
  </si>
  <si>
    <t>2022年伊川县江左镇白村污水治理项目</t>
  </si>
  <si>
    <t>铺设DN300污水管网1500米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</si>
</sst>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等线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sz val="11"/>
      <color indexed="62"/>
      <name val="等线"/>
      <charset val="0"/>
    </font>
    <font>
      <sz val="12"/>
      <name val="宋体"/>
      <charset val="134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宋体"/>
      <charset val="134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30" fillId="2" borderId="16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4" xfId="50" applyFont="1" applyFill="1" applyBorder="1" applyAlignment="1">
      <alignment horizontal="center" vertical="center" wrapText="1"/>
    </xf>
    <xf numFmtId="0" fontId="7" fillId="2" borderId="5" xfId="50" applyFont="1" applyFill="1" applyBorder="1" applyAlignment="1">
      <alignment horizontal="center" vertical="center" wrapText="1"/>
    </xf>
    <xf numFmtId="177" fontId="7" fillId="2" borderId="5" xfId="5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11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Q11" sqref="Q11"/>
    </sheetView>
  </sheetViews>
  <sheetFormatPr defaultColWidth="9" defaultRowHeight="14.25"/>
  <cols>
    <col min="1" max="1" width="11.5" style="4" customWidth="1"/>
    <col min="2" max="2" width="10.125" style="5" customWidth="1"/>
    <col min="3" max="3" width="9" style="5" customWidth="1"/>
    <col min="4" max="4" width="9" style="5"/>
    <col min="5" max="5" width="17.75" style="5" customWidth="1"/>
    <col min="6" max="6" width="28" style="5" customWidth="1"/>
    <col min="7" max="7" width="14.5" style="6" customWidth="1"/>
    <col min="8" max="8" width="7.875" style="7" customWidth="1"/>
    <col min="9" max="9" width="12" style="7" customWidth="1"/>
    <col min="10" max="10" width="12" style="8" customWidth="1"/>
    <col min="11" max="11" width="30.625" style="4" customWidth="1"/>
    <col min="12" max="14" width="8.125" style="4" customWidth="1"/>
    <col min="15" max="15" width="14.25" style="9" customWidth="1"/>
    <col min="16" max="16" width="15.125" style="9" customWidth="1"/>
    <col min="17" max="17" width="9.625" style="4" customWidth="1"/>
    <col min="18" max="16384" width="9" style="5"/>
  </cols>
  <sheetData>
    <row r="1" spans="1:16">
      <c r="A1" s="10" t="s">
        <v>0</v>
      </c>
      <c r="B1" s="11"/>
      <c r="C1" s="11"/>
      <c r="D1" s="11"/>
      <c r="E1" s="11"/>
      <c r="F1" s="12"/>
      <c r="G1" s="13"/>
      <c r="H1" s="14"/>
      <c r="I1" s="14"/>
      <c r="J1" s="12"/>
      <c r="K1" s="10"/>
      <c r="L1" s="12"/>
      <c r="M1" s="12"/>
      <c r="N1" s="12"/>
      <c r="O1" s="41"/>
      <c r="P1" s="41"/>
    </row>
    <row r="2" ht="66" customHeight="1" spans="1:16">
      <c r="A2" s="15" t="s">
        <v>1</v>
      </c>
      <c r="B2" s="15"/>
      <c r="C2" s="15"/>
      <c r="D2" s="15"/>
      <c r="E2" s="15"/>
      <c r="F2" s="15"/>
      <c r="G2" s="16"/>
      <c r="H2" s="15"/>
      <c r="I2" s="15"/>
      <c r="J2" s="15"/>
      <c r="K2" s="42"/>
      <c r="L2" s="15"/>
      <c r="M2" s="15"/>
      <c r="N2" s="15"/>
      <c r="O2" s="16"/>
      <c r="P2" s="16"/>
    </row>
    <row r="3" ht="33" customHeight="1" spans="1:16">
      <c r="A3" s="17" t="s">
        <v>2</v>
      </c>
      <c r="B3" s="18"/>
      <c r="C3" s="18"/>
      <c r="D3" s="18"/>
      <c r="E3" s="18"/>
      <c r="F3" s="18"/>
      <c r="G3" s="19"/>
      <c r="H3" s="20"/>
      <c r="I3" s="43" t="s">
        <v>3</v>
      </c>
      <c r="J3" s="43"/>
      <c r="K3" s="43"/>
      <c r="L3" s="43"/>
      <c r="M3" s="43"/>
      <c r="N3" s="43"/>
      <c r="O3" s="43"/>
      <c r="P3" s="44"/>
    </row>
    <row r="4" ht="77" customHeight="1" spans="1:16">
      <c r="A4" s="21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2" t="s">
        <v>10</v>
      </c>
      <c r="H4" s="23" t="s">
        <v>11</v>
      </c>
      <c r="I4" s="45" t="s">
        <v>12</v>
      </c>
      <c r="J4" s="45" t="s">
        <v>13</v>
      </c>
      <c r="K4" s="45" t="s">
        <v>14</v>
      </c>
      <c r="L4" s="45" t="s">
        <v>15</v>
      </c>
      <c r="M4" s="45" t="s">
        <v>16</v>
      </c>
      <c r="N4" s="45" t="s">
        <v>17</v>
      </c>
      <c r="O4" s="46" t="s">
        <v>18</v>
      </c>
      <c r="P4" s="46" t="s">
        <v>19</v>
      </c>
    </row>
    <row r="5" s="1" customFormat="1" ht="27" customHeight="1" spans="1:17">
      <c r="A5" s="24" t="s">
        <v>20</v>
      </c>
      <c r="B5" s="25"/>
      <c r="C5" s="25"/>
      <c r="D5" s="25"/>
      <c r="E5" s="25"/>
      <c r="F5" s="26"/>
      <c r="G5" s="27">
        <f>G6+G8+G13</f>
        <v>82031943.54</v>
      </c>
      <c r="H5" s="28"/>
      <c r="I5" s="24" t="s">
        <v>20</v>
      </c>
      <c r="J5" s="25"/>
      <c r="K5" s="25"/>
      <c r="L5" s="25"/>
      <c r="M5" s="25"/>
      <c r="N5" s="25"/>
      <c r="O5" s="26"/>
      <c r="P5" s="27">
        <v>82031943.54</v>
      </c>
      <c r="Q5" s="50"/>
    </row>
    <row r="6" s="1" customFormat="1" ht="18" customHeight="1" spans="1:17">
      <c r="A6" s="24" t="s">
        <v>21</v>
      </c>
      <c r="B6" s="25"/>
      <c r="C6" s="25"/>
      <c r="D6" s="25"/>
      <c r="E6" s="25"/>
      <c r="F6" s="26"/>
      <c r="G6" s="29">
        <v>755838.74</v>
      </c>
      <c r="H6" s="28"/>
      <c r="I6" s="24" t="s">
        <v>22</v>
      </c>
      <c r="J6" s="25"/>
      <c r="K6" s="25"/>
      <c r="L6" s="25"/>
      <c r="M6" s="25"/>
      <c r="N6" s="25"/>
      <c r="O6" s="26"/>
      <c r="P6" s="29">
        <v>755838.74</v>
      </c>
      <c r="Q6" s="50"/>
    </row>
    <row r="7" ht="71" customHeight="1" spans="1:16">
      <c r="A7" s="30" t="s">
        <v>23</v>
      </c>
      <c r="B7" s="30" t="s">
        <v>24</v>
      </c>
      <c r="C7" s="30">
        <v>2130505</v>
      </c>
      <c r="D7" s="30" t="s">
        <v>25</v>
      </c>
      <c r="E7" s="30" t="s">
        <v>26</v>
      </c>
      <c r="F7" s="30" t="s">
        <v>27</v>
      </c>
      <c r="G7" s="31">
        <v>755838.74</v>
      </c>
      <c r="H7" s="30" t="s">
        <v>28</v>
      </c>
      <c r="I7" s="30"/>
      <c r="J7" s="30" t="s">
        <v>29</v>
      </c>
      <c r="K7" s="30" t="s">
        <v>30</v>
      </c>
      <c r="L7" s="30" t="s">
        <v>31</v>
      </c>
      <c r="M7" s="30" t="s">
        <v>32</v>
      </c>
      <c r="N7" s="30" t="s">
        <v>33</v>
      </c>
      <c r="O7" s="30">
        <v>32780000</v>
      </c>
      <c r="P7" s="31">
        <v>755838.74</v>
      </c>
    </row>
    <row r="8" ht="19" customHeight="1" spans="1:16">
      <c r="A8" s="24" t="s">
        <v>34</v>
      </c>
      <c r="B8" s="25"/>
      <c r="C8" s="25"/>
      <c r="D8" s="25"/>
      <c r="E8" s="25"/>
      <c r="F8" s="26"/>
      <c r="G8" s="29">
        <f>G9+G10</f>
        <v>68000000</v>
      </c>
      <c r="H8" s="30"/>
      <c r="I8" s="24" t="s">
        <v>34</v>
      </c>
      <c r="J8" s="25"/>
      <c r="K8" s="25"/>
      <c r="L8" s="25"/>
      <c r="M8" s="25"/>
      <c r="N8" s="26"/>
      <c r="O8" s="30"/>
      <c r="P8" s="29">
        <v>68000000</v>
      </c>
    </row>
    <row r="9" ht="48" spans="1:16">
      <c r="A9" s="30" t="s">
        <v>23</v>
      </c>
      <c r="B9" s="30" t="s">
        <v>23</v>
      </c>
      <c r="C9" s="30">
        <v>2130505</v>
      </c>
      <c r="D9" s="30" t="s">
        <v>25</v>
      </c>
      <c r="E9" s="30" t="s">
        <v>35</v>
      </c>
      <c r="F9" s="30" t="s">
        <v>36</v>
      </c>
      <c r="G9" s="31">
        <v>9000000</v>
      </c>
      <c r="H9" s="30"/>
      <c r="I9" s="30" t="s">
        <v>37</v>
      </c>
      <c r="J9" s="30" t="s">
        <v>38</v>
      </c>
      <c r="K9" s="30" t="s">
        <v>39</v>
      </c>
      <c r="L9" s="30" t="s">
        <v>40</v>
      </c>
      <c r="M9" s="30" t="s">
        <v>32</v>
      </c>
      <c r="N9" s="30" t="s">
        <v>33</v>
      </c>
      <c r="O9" s="30">
        <v>47810000</v>
      </c>
      <c r="P9" s="31">
        <v>9000000</v>
      </c>
    </row>
    <row r="10" ht="48" spans="1:16">
      <c r="A10" s="32" t="s">
        <v>23</v>
      </c>
      <c r="B10" s="32" t="s">
        <v>23</v>
      </c>
      <c r="C10" s="32">
        <v>2130505</v>
      </c>
      <c r="D10" s="32" t="s">
        <v>25</v>
      </c>
      <c r="E10" s="32" t="s">
        <v>41</v>
      </c>
      <c r="F10" s="32" t="s">
        <v>42</v>
      </c>
      <c r="G10" s="32">
        <v>59000000</v>
      </c>
      <c r="H10" s="32" t="s">
        <v>43</v>
      </c>
      <c r="I10" s="30" t="s">
        <v>37</v>
      </c>
      <c r="J10" s="30" t="s">
        <v>38</v>
      </c>
      <c r="K10" s="30" t="s">
        <v>39</v>
      </c>
      <c r="L10" s="30" t="s">
        <v>40</v>
      </c>
      <c r="M10" s="30" t="s">
        <v>32</v>
      </c>
      <c r="N10" s="30" t="s">
        <v>33</v>
      </c>
      <c r="O10" s="30">
        <v>47810000</v>
      </c>
      <c r="P10" s="30">
        <v>19249245.77</v>
      </c>
    </row>
    <row r="11" ht="48" spans="1:16">
      <c r="A11" s="33"/>
      <c r="B11" s="33"/>
      <c r="C11" s="33"/>
      <c r="D11" s="33"/>
      <c r="E11" s="33"/>
      <c r="F11" s="33"/>
      <c r="G11" s="33"/>
      <c r="H11" s="33"/>
      <c r="I11" s="30"/>
      <c r="J11" s="30" t="s">
        <v>29</v>
      </c>
      <c r="K11" s="30" t="s">
        <v>30</v>
      </c>
      <c r="L11" s="30" t="s">
        <v>31</v>
      </c>
      <c r="M11" s="30" t="s">
        <v>32</v>
      </c>
      <c r="N11" s="30" t="s">
        <v>33</v>
      </c>
      <c r="O11" s="30">
        <v>32780000</v>
      </c>
      <c r="P11" s="30">
        <v>22241543.55</v>
      </c>
    </row>
    <row r="12" ht="24" spans="1:16">
      <c r="A12" s="34"/>
      <c r="B12" s="34"/>
      <c r="C12" s="34"/>
      <c r="D12" s="34"/>
      <c r="E12" s="34"/>
      <c r="F12" s="34"/>
      <c r="G12" s="34"/>
      <c r="H12" s="34"/>
      <c r="I12" s="30"/>
      <c r="J12" s="30" t="s">
        <v>44</v>
      </c>
      <c r="K12" s="30" t="s">
        <v>45</v>
      </c>
      <c r="L12" s="30" t="s">
        <v>46</v>
      </c>
      <c r="M12" s="30" t="s">
        <v>32</v>
      </c>
      <c r="N12" s="30" t="s">
        <v>33</v>
      </c>
      <c r="O12" s="30">
        <v>50000000</v>
      </c>
      <c r="P12" s="30">
        <v>17509210.68</v>
      </c>
    </row>
    <row r="13" ht="13.5" spans="1:16">
      <c r="A13" s="24" t="s">
        <v>47</v>
      </c>
      <c r="B13" s="25"/>
      <c r="C13" s="25"/>
      <c r="D13" s="25"/>
      <c r="E13" s="25"/>
      <c r="F13" s="26"/>
      <c r="G13" s="29">
        <f>SUM(G14:G44)</f>
        <v>13276104.8</v>
      </c>
      <c r="H13" s="30"/>
      <c r="I13" s="24" t="s">
        <v>47</v>
      </c>
      <c r="J13" s="25"/>
      <c r="K13" s="25"/>
      <c r="L13" s="25"/>
      <c r="M13" s="25"/>
      <c r="N13" s="26"/>
      <c r="O13" s="30"/>
      <c r="P13" s="29">
        <v>13276104.8</v>
      </c>
    </row>
    <row r="14" s="2" customFormat="1" ht="24" spans="1:17">
      <c r="A14" s="32" t="s">
        <v>48</v>
      </c>
      <c r="B14" s="32" t="s">
        <v>49</v>
      </c>
      <c r="C14" s="32">
        <v>2130504</v>
      </c>
      <c r="D14" s="32" t="s">
        <v>50</v>
      </c>
      <c r="E14" s="32" t="s">
        <v>51</v>
      </c>
      <c r="F14" s="32" t="s">
        <v>52</v>
      </c>
      <c r="G14" s="32">
        <v>596411.89</v>
      </c>
      <c r="H14" s="32" t="s">
        <v>28</v>
      </c>
      <c r="I14" s="47"/>
      <c r="J14" s="30" t="s">
        <v>44</v>
      </c>
      <c r="K14" s="30" t="s">
        <v>45</v>
      </c>
      <c r="L14" s="30" t="s">
        <v>46</v>
      </c>
      <c r="M14" s="30" t="s">
        <v>32</v>
      </c>
      <c r="N14" s="30" t="s">
        <v>33</v>
      </c>
      <c r="O14" s="30">
        <v>50000000</v>
      </c>
      <c r="P14" s="47">
        <v>570000</v>
      </c>
      <c r="Q14" s="51"/>
    </row>
    <row r="15" s="2" customFormat="1" ht="36" spans="1:17">
      <c r="A15" s="33"/>
      <c r="B15" s="33"/>
      <c r="C15" s="33"/>
      <c r="D15" s="33"/>
      <c r="E15" s="33"/>
      <c r="F15" s="33"/>
      <c r="G15" s="33"/>
      <c r="H15" s="33"/>
      <c r="I15" s="30" t="s">
        <v>53</v>
      </c>
      <c r="J15" s="30" t="s">
        <v>54</v>
      </c>
      <c r="K15" s="30" t="s">
        <v>55</v>
      </c>
      <c r="L15" s="30" t="s">
        <v>56</v>
      </c>
      <c r="M15" s="30" t="s">
        <v>57</v>
      </c>
      <c r="N15" s="30" t="s">
        <v>58</v>
      </c>
      <c r="O15" s="30">
        <v>9750000</v>
      </c>
      <c r="P15" s="30">
        <f t="shared" ref="P15:P19" si="0">G14-P14</f>
        <v>26411.89</v>
      </c>
      <c r="Q15" s="51"/>
    </row>
    <row r="16" s="2" customFormat="1" ht="24" spans="1:17">
      <c r="A16" s="32" t="s">
        <v>48</v>
      </c>
      <c r="B16" s="32" t="s">
        <v>49</v>
      </c>
      <c r="C16" s="32">
        <v>2130504</v>
      </c>
      <c r="D16" s="32" t="s">
        <v>50</v>
      </c>
      <c r="E16" s="32" t="s">
        <v>59</v>
      </c>
      <c r="F16" s="32" t="s">
        <v>60</v>
      </c>
      <c r="G16" s="32">
        <v>544148.88</v>
      </c>
      <c r="H16" s="32" t="s">
        <v>28</v>
      </c>
      <c r="I16" s="47"/>
      <c r="J16" s="30" t="s">
        <v>44</v>
      </c>
      <c r="K16" s="30" t="s">
        <v>45</v>
      </c>
      <c r="L16" s="30" t="s">
        <v>46</v>
      </c>
      <c r="M16" s="30" t="s">
        <v>32</v>
      </c>
      <c r="N16" s="30" t="s">
        <v>33</v>
      </c>
      <c r="O16" s="30">
        <v>50000000</v>
      </c>
      <c r="P16" s="47">
        <v>520000</v>
      </c>
      <c r="Q16" s="51"/>
    </row>
    <row r="17" s="3" customFormat="1" ht="36" spans="1:17">
      <c r="A17" s="33"/>
      <c r="B17" s="33"/>
      <c r="C17" s="33"/>
      <c r="D17" s="33"/>
      <c r="E17" s="33"/>
      <c r="F17" s="33"/>
      <c r="G17" s="33"/>
      <c r="H17" s="33"/>
      <c r="I17" s="30" t="s">
        <v>53</v>
      </c>
      <c r="J17" s="30" t="s">
        <v>54</v>
      </c>
      <c r="K17" s="30" t="s">
        <v>55</v>
      </c>
      <c r="L17" s="30" t="s">
        <v>56</v>
      </c>
      <c r="M17" s="30" t="s">
        <v>57</v>
      </c>
      <c r="N17" s="30" t="s">
        <v>58</v>
      </c>
      <c r="O17" s="30">
        <v>9750000</v>
      </c>
      <c r="P17" s="30">
        <f>G16-P16</f>
        <v>24148.88</v>
      </c>
      <c r="Q17" s="51"/>
    </row>
    <row r="18" s="2" customFormat="1" ht="24" spans="1:17">
      <c r="A18" s="35" t="s">
        <v>48</v>
      </c>
      <c r="B18" s="35" t="s">
        <v>49</v>
      </c>
      <c r="C18" s="35">
        <v>2130504</v>
      </c>
      <c r="D18" s="35" t="s">
        <v>50</v>
      </c>
      <c r="E18" s="35" t="s">
        <v>61</v>
      </c>
      <c r="F18" s="35" t="s">
        <v>60</v>
      </c>
      <c r="G18" s="35">
        <v>542339.96</v>
      </c>
      <c r="H18" s="35" t="s">
        <v>28</v>
      </c>
      <c r="I18" s="48"/>
      <c r="J18" s="49" t="s">
        <v>44</v>
      </c>
      <c r="K18" s="49" t="s">
        <v>45</v>
      </c>
      <c r="L18" s="49" t="s">
        <v>46</v>
      </c>
      <c r="M18" s="49" t="s">
        <v>32</v>
      </c>
      <c r="N18" s="49" t="s">
        <v>33</v>
      </c>
      <c r="O18" s="49">
        <v>50000000</v>
      </c>
      <c r="P18" s="48">
        <v>520000</v>
      </c>
      <c r="Q18" s="51"/>
    </row>
    <row r="19" s="2" customFormat="1" ht="36" spans="1:17">
      <c r="A19" s="36"/>
      <c r="B19" s="36"/>
      <c r="C19" s="36"/>
      <c r="D19" s="36"/>
      <c r="E19" s="36"/>
      <c r="F19" s="36"/>
      <c r="G19" s="36"/>
      <c r="H19" s="36"/>
      <c r="I19" s="30" t="s">
        <v>53</v>
      </c>
      <c r="J19" s="30" t="s">
        <v>54</v>
      </c>
      <c r="K19" s="30" t="s">
        <v>55</v>
      </c>
      <c r="L19" s="30" t="s">
        <v>56</v>
      </c>
      <c r="M19" s="30" t="s">
        <v>57</v>
      </c>
      <c r="N19" s="30" t="s">
        <v>58</v>
      </c>
      <c r="O19" s="30">
        <v>9750000</v>
      </c>
      <c r="P19" s="30">
        <f>G18-P18</f>
        <v>22339.96</v>
      </c>
      <c r="Q19" s="51"/>
    </row>
    <row r="20" s="2" customFormat="1" ht="24" spans="1:17">
      <c r="A20" s="32" t="s">
        <v>48</v>
      </c>
      <c r="B20" s="32" t="s">
        <v>62</v>
      </c>
      <c r="C20" s="32">
        <v>2130504</v>
      </c>
      <c r="D20" s="32" t="s">
        <v>50</v>
      </c>
      <c r="E20" s="32" t="s">
        <v>63</v>
      </c>
      <c r="F20" s="32" t="s">
        <v>64</v>
      </c>
      <c r="G20" s="32">
        <v>923622.23</v>
      </c>
      <c r="H20" s="32" t="s">
        <v>28</v>
      </c>
      <c r="I20" s="30"/>
      <c r="J20" s="30" t="s">
        <v>44</v>
      </c>
      <c r="K20" s="30" t="s">
        <v>45</v>
      </c>
      <c r="L20" s="30" t="s">
        <v>46</v>
      </c>
      <c r="M20" s="30" t="s">
        <v>32</v>
      </c>
      <c r="N20" s="30" t="s">
        <v>33</v>
      </c>
      <c r="O20" s="30">
        <v>50000000</v>
      </c>
      <c r="P20" s="30">
        <v>470000</v>
      </c>
      <c r="Q20" s="51"/>
    </row>
    <row r="21" s="2" customFormat="1" ht="36" spans="1:17">
      <c r="A21" s="33"/>
      <c r="B21" s="33"/>
      <c r="C21" s="33"/>
      <c r="D21" s="33"/>
      <c r="E21" s="33"/>
      <c r="F21" s="33"/>
      <c r="G21" s="33"/>
      <c r="H21" s="33"/>
      <c r="I21" s="30" t="s">
        <v>53</v>
      </c>
      <c r="J21" s="30" t="s">
        <v>54</v>
      </c>
      <c r="K21" s="30" t="s">
        <v>55</v>
      </c>
      <c r="L21" s="30" t="s">
        <v>56</v>
      </c>
      <c r="M21" s="30" t="s">
        <v>57</v>
      </c>
      <c r="N21" s="30" t="s">
        <v>58</v>
      </c>
      <c r="O21" s="30">
        <v>9750000</v>
      </c>
      <c r="P21" s="30">
        <f t="shared" ref="P21:P25" si="1">G20-P20</f>
        <v>453622.23</v>
      </c>
      <c r="Q21" s="51"/>
    </row>
    <row r="22" s="2" customFormat="1" ht="24" spans="1:17">
      <c r="A22" s="32" t="s">
        <v>48</v>
      </c>
      <c r="B22" s="32" t="s">
        <v>49</v>
      </c>
      <c r="C22" s="32">
        <v>2130504</v>
      </c>
      <c r="D22" s="32" t="s">
        <v>50</v>
      </c>
      <c r="E22" s="32" t="s">
        <v>65</v>
      </c>
      <c r="F22" s="32" t="s">
        <v>52</v>
      </c>
      <c r="G22" s="32">
        <v>590658.29</v>
      </c>
      <c r="H22" s="32" t="s">
        <v>28</v>
      </c>
      <c r="I22" s="47"/>
      <c r="J22" s="32" t="s">
        <v>44</v>
      </c>
      <c r="K22" s="32" t="s">
        <v>45</v>
      </c>
      <c r="L22" s="32" t="s">
        <v>46</v>
      </c>
      <c r="M22" s="32" t="s">
        <v>32</v>
      </c>
      <c r="N22" s="32" t="s">
        <v>33</v>
      </c>
      <c r="O22" s="32">
        <v>50000000</v>
      </c>
      <c r="P22" s="47">
        <v>560000</v>
      </c>
      <c r="Q22" s="51"/>
    </row>
    <row r="23" s="2" customFormat="1" ht="36" spans="1:17">
      <c r="A23" s="33"/>
      <c r="B23" s="33"/>
      <c r="C23" s="33"/>
      <c r="D23" s="33"/>
      <c r="E23" s="33"/>
      <c r="F23" s="33"/>
      <c r="G23" s="33"/>
      <c r="H23" s="33"/>
      <c r="I23" s="30" t="s">
        <v>53</v>
      </c>
      <c r="J23" s="30" t="s">
        <v>54</v>
      </c>
      <c r="K23" s="30" t="s">
        <v>55</v>
      </c>
      <c r="L23" s="30" t="s">
        <v>56</v>
      </c>
      <c r="M23" s="30" t="s">
        <v>57</v>
      </c>
      <c r="N23" s="30" t="s">
        <v>58</v>
      </c>
      <c r="O23" s="30">
        <v>9750000</v>
      </c>
      <c r="P23" s="30">
        <f>G22-P22</f>
        <v>30658.29</v>
      </c>
      <c r="Q23" s="51"/>
    </row>
    <row r="24" s="2" customFormat="1" ht="24" spans="1:17">
      <c r="A24" s="32" t="s">
        <v>48</v>
      </c>
      <c r="B24" s="32" t="s">
        <v>66</v>
      </c>
      <c r="C24" s="32">
        <v>2130504</v>
      </c>
      <c r="D24" s="32" t="s">
        <v>50</v>
      </c>
      <c r="E24" s="32" t="s">
        <v>67</v>
      </c>
      <c r="F24" s="32" t="s">
        <v>68</v>
      </c>
      <c r="G24" s="32">
        <v>1825761.02</v>
      </c>
      <c r="H24" s="32" t="s">
        <v>28</v>
      </c>
      <c r="I24" s="30"/>
      <c r="J24" s="30" t="s">
        <v>44</v>
      </c>
      <c r="K24" s="30" t="s">
        <v>45</v>
      </c>
      <c r="L24" s="30" t="s">
        <v>46</v>
      </c>
      <c r="M24" s="30" t="s">
        <v>32</v>
      </c>
      <c r="N24" s="30" t="s">
        <v>33</v>
      </c>
      <c r="O24" s="30">
        <v>50000000</v>
      </c>
      <c r="P24" s="30">
        <v>920000</v>
      </c>
      <c r="Q24" s="51"/>
    </row>
    <row r="25" s="2" customFormat="1" ht="36" spans="1:17">
      <c r="A25" s="34"/>
      <c r="B25" s="34"/>
      <c r="C25" s="34"/>
      <c r="D25" s="34"/>
      <c r="E25" s="34"/>
      <c r="F25" s="34"/>
      <c r="G25" s="34"/>
      <c r="H25" s="34"/>
      <c r="I25" s="30" t="s">
        <v>53</v>
      </c>
      <c r="J25" s="30" t="s">
        <v>54</v>
      </c>
      <c r="K25" s="30" t="s">
        <v>55</v>
      </c>
      <c r="L25" s="30" t="s">
        <v>56</v>
      </c>
      <c r="M25" s="30" t="s">
        <v>57</v>
      </c>
      <c r="N25" s="30" t="s">
        <v>58</v>
      </c>
      <c r="O25" s="30">
        <v>9750000</v>
      </c>
      <c r="P25" s="30">
        <f>G24-P24</f>
        <v>905761.02</v>
      </c>
      <c r="Q25" s="51"/>
    </row>
    <row r="26" s="2" customFormat="1" ht="24" spans="1:17">
      <c r="A26" s="32" t="s">
        <v>48</v>
      </c>
      <c r="B26" s="32" t="s">
        <v>66</v>
      </c>
      <c r="C26" s="32">
        <v>2130504</v>
      </c>
      <c r="D26" s="32" t="s">
        <v>50</v>
      </c>
      <c r="E26" s="32" t="s">
        <v>69</v>
      </c>
      <c r="F26" s="32" t="s">
        <v>70</v>
      </c>
      <c r="G26" s="32">
        <v>674111.39</v>
      </c>
      <c r="H26" s="32" t="s">
        <v>28</v>
      </c>
      <c r="I26" s="30"/>
      <c r="J26" s="30" t="s">
        <v>44</v>
      </c>
      <c r="K26" s="30" t="s">
        <v>45</v>
      </c>
      <c r="L26" s="30" t="s">
        <v>46</v>
      </c>
      <c r="M26" s="30" t="s">
        <v>32</v>
      </c>
      <c r="N26" s="30" t="s">
        <v>33</v>
      </c>
      <c r="O26" s="30">
        <v>50000000</v>
      </c>
      <c r="P26" s="30">
        <v>340000</v>
      </c>
      <c r="Q26" s="51"/>
    </row>
    <row r="27" s="2" customFormat="1" ht="36" spans="1:17">
      <c r="A27" s="34"/>
      <c r="B27" s="34"/>
      <c r="C27" s="34"/>
      <c r="D27" s="34"/>
      <c r="E27" s="34"/>
      <c r="F27" s="34"/>
      <c r="G27" s="34"/>
      <c r="H27" s="34"/>
      <c r="I27" s="30" t="s">
        <v>53</v>
      </c>
      <c r="J27" s="30" t="s">
        <v>54</v>
      </c>
      <c r="K27" s="30" t="s">
        <v>55</v>
      </c>
      <c r="L27" s="30" t="s">
        <v>56</v>
      </c>
      <c r="M27" s="30" t="s">
        <v>57</v>
      </c>
      <c r="N27" s="30" t="s">
        <v>58</v>
      </c>
      <c r="O27" s="30">
        <v>9750000</v>
      </c>
      <c r="P27" s="30">
        <f t="shared" ref="P27:P31" si="2">G26-P26</f>
        <v>334111.39</v>
      </c>
      <c r="Q27" s="51"/>
    </row>
    <row r="28" s="2" customFormat="1" ht="24" spans="1:17">
      <c r="A28" s="32" t="s">
        <v>48</v>
      </c>
      <c r="B28" s="32" t="s">
        <v>71</v>
      </c>
      <c r="C28" s="32">
        <v>2130504</v>
      </c>
      <c r="D28" s="32" t="s">
        <v>50</v>
      </c>
      <c r="E28" s="32" t="s">
        <v>72</v>
      </c>
      <c r="F28" s="32" t="s">
        <v>73</v>
      </c>
      <c r="G28" s="32">
        <v>710032.81</v>
      </c>
      <c r="H28" s="32" t="s">
        <v>28</v>
      </c>
      <c r="I28" s="30"/>
      <c r="J28" s="30" t="s">
        <v>44</v>
      </c>
      <c r="K28" s="30" t="s">
        <v>45</v>
      </c>
      <c r="L28" s="30" t="s">
        <v>46</v>
      </c>
      <c r="M28" s="30" t="s">
        <v>32</v>
      </c>
      <c r="N28" s="30" t="s">
        <v>33</v>
      </c>
      <c r="O28" s="30">
        <v>50000000</v>
      </c>
      <c r="P28" s="30">
        <v>360000</v>
      </c>
      <c r="Q28" s="51"/>
    </row>
    <row r="29" s="2" customFormat="1" ht="36" spans="1:17">
      <c r="A29" s="34"/>
      <c r="B29" s="34"/>
      <c r="C29" s="34"/>
      <c r="D29" s="34"/>
      <c r="E29" s="34"/>
      <c r="F29" s="34"/>
      <c r="G29" s="34"/>
      <c r="H29" s="34"/>
      <c r="I29" s="30" t="s">
        <v>53</v>
      </c>
      <c r="J29" s="30" t="s">
        <v>54</v>
      </c>
      <c r="K29" s="30" t="s">
        <v>55</v>
      </c>
      <c r="L29" s="30" t="s">
        <v>56</v>
      </c>
      <c r="M29" s="30" t="s">
        <v>57</v>
      </c>
      <c r="N29" s="30" t="s">
        <v>58</v>
      </c>
      <c r="O29" s="30">
        <v>9750000</v>
      </c>
      <c r="P29" s="30">
        <f>G28-P28</f>
        <v>350032.81</v>
      </c>
      <c r="Q29" s="51"/>
    </row>
    <row r="30" s="2" customFormat="1" ht="24" spans="1:17">
      <c r="A30" s="32" t="s">
        <v>48</v>
      </c>
      <c r="B30" s="32" t="s">
        <v>74</v>
      </c>
      <c r="C30" s="32">
        <v>2130504</v>
      </c>
      <c r="D30" s="32" t="s">
        <v>50</v>
      </c>
      <c r="E30" s="32" t="s">
        <v>75</v>
      </c>
      <c r="F30" s="32" t="s">
        <v>76</v>
      </c>
      <c r="G30" s="32">
        <v>865233.49</v>
      </c>
      <c r="H30" s="32" t="s">
        <v>28</v>
      </c>
      <c r="I30" s="30"/>
      <c r="J30" s="30" t="s">
        <v>44</v>
      </c>
      <c r="K30" s="30" t="s">
        <v>45</v>
      </c>
      <c r="L30" s="30" t="s">
        <v>46</v>
      </c>
      <c r="M30" s="30" t="s">
        <v>32</v>
      </c>
      <c r="N30" s="30" t="s">
        <v>33</v>
      </c>
      <c r="O30" s="30">
        <v>50000000</v>
      </c>
      <c r="P30" s="30">
        <v>440000</v>
      </c>
      <c r="Q30" s="51"/>
    </row>
    <row r="31" s="3" customFormat="1" ht="36" spans="1:17">
      <c r="A31" s="34"/>
      <c r="B31" s="34"/>
      <c r="C31" s="34"/>
      <c r="D31" s="34"/>
      <c r="E31" s="34"/>
      <c r="F31" s="34"/>
      <c r="G31" s="34"/>
      <c r="H31" s="34"/>
      <c r="I31" s="30" t="s">
        <v>53</v>
      </c>
      <c r="J31" s="30" t="s">
        <v>54</v>
      </c>
      <c r="K31" s="30" t="s">
        <v>55</v>
      </c>
      <c r="L31" s="30" t="s">
        <v>56</v>
      </c>
      <c r="M31" s="30" t="s">
        <v>57</v>
      </c>
      <c r="N31" s="30" t="s">
        <v>58</v>
      </c>
      <c r="O31" s="30">
        <v>9750000</v>
      </c>
      <c r="P31" s="30">
        <f>G30-P30</f>
        <v>425233.49</v>
      </c>
      <c r="Q31" s="51"/>
    </row>
    <row r="32" s="2" customFormat="1" ht="24" spans="1:17">
      <c r="A32" s="32" t="s">
        <v>48</v>
      </c>
      <c r="B32" s="32" t="s">
        <v>49</v>
      </c>
      <c r="C32" s="32">
        <v>2130504</v>
      </c>
      <c r="D32" s="32" t="s">
        <v>50</v>
      </c>
      <c r="E32" s="32" t="s">
        <v>77</v>
      </c>
      <c r="F32" s="32" t="s">
        <v>52</v>
      </c>
      <c r="G32" s="32">
        <v>599285.48</v>
      </c>
      <c r="H32" s="32" t="s">
        <v>28</v>
      </c>
      <c r="I32" s="48"/>
      <c r="J32" s="49" t="s">
        <v>44</v>
      </c>
      <c r="K32" s="49" t="s">
        <v>45</v>
      </c>
      <c r="L32" s="49" t="s">
        <v>46</v>
      </c>
      <c r="M32" s="49" t="s">
        <v>32</v>
      </c>
      <c r="N32" s="49" t="s">
        <v>33</v>
      </c>
      <c r="O32" s="49">
        <v>50000000</v>
      </c>
      <c r="P32" s="48">
        <v>570000</v>
      </c>
      <c r="Q32" s="51"/>
    </row>
    <row r="33" s="2" customFormat="1" ht="36" spans="1:17">
      <c r="A33" s="34"/>
      <c r="B33" s="34"/>
      <c r="C33" s="34"/>
      <c r="D33" s="34"/>
      <c r="E33" s="34"/>
      <c r="F33" s="34"/>
      <c r="G33" s="34"/>
      <c r="H33" s="34"/>
      <c r="I33" s="30" t="s">
        <v>53</v>
      </c>
      <c r="J33" s="30" t="s">
        <v>54</v>
      </c>
      <c r="K33" s="30" t="s">
        <v>55</v>
      </c>
      <c r="L33" s="30" t="s">
        <v>56</v>
      </c>
      <c r="M33" s="30" t="s">
        <v>57</v>
      </c>
      <c r="N33" s="30" t="s">
        <v>58</v>
      </c>
      <c r="O33" s="30">
        <v>9750000</v>
      </c>
      <c r="P33" s="30">
        <f t="shared" ref="P33:P37" si="3">G32-P32</f>
        <v>29285.48</v>
      </c>
      <c r="Q33" s="51"/>
    </row>
    <row r="34" s="2" customFormat="1" ht="24" spans="1:17">
      <c r="A34" s="32" t="s">
        <v>48</v>
      </c>
      <c r="B34" s="32" t="s">
        <v>78</v>
      </c>
      <c r="C34" s="32">
        <v>2130504</v>
      </c>
      <c r="D34" s="32" t="s">
        <v>50</v>
      </c>
      <c r="E34" s="32" t="s">
        <v>79</v>
      </c>
      <c r="F34" s="32" t="s">
        <v>80</v>
      </c>
      <c r="G34" s="32">
        <v>1091077.38</v>
      </c>
      <c r="H34" s="32" t="s">
        <v>28</v>
      </c>
      <c r="I34" s="49"/>
      <c r="J34" s="49" t="s">
        <v>44</v>
      </c>
      <c r="K34" s="49" t="s">
        <v>45</v>
      </c>
      <c r="L34" s="49" t="s">
        <v>46</v>
      </c>
      <c r="M34" s="49" t="s">
        <v>32</v>
      </c>
      <c r="N34" s="49" t="s">
        <v>33</v>
      </c>
      <c r="O34" s="49">
        <v>50000000</v>
      </c>
      <c r="P34" s="49">
        <v>550000</v>
      </c>
      <c r="Q34" s="51"/>
    </row>
    <row r="35" s="2" customFormat="1" ht="36" spans="1:17">
      <c r="A35" s="34"/>
      <c r="B35" s="34"/>
      <c r="C35" s="34"/>
      <c r="D35" s="34"/>
      <c r="E35" s="34"/>
      <c r="F35" s="34"/>
      <c r="G35" s="34"/>
      <c r="H35" s="34"/>
      <c r="I35" s="30" t="s">
        <v>53</v>
      </c>
      <c r="J35" s="30" t="s">
        <v>54</v>
      </c>
      <c r="K35" s="30" t="s">
        <v>55</v>
      </c>
      <c r="L35" s="30" t="s">
        <v>56</v>
      </c>
      <c r="M35" s="30" t="s">
        <v>57</v>
      </c>
      <c r="N35" s="30" t="s">
        <v>58</v>
      </c>
      <c r="O35" s="30">
        <v>9750000</v>
      </c>
      <c r="P35" s="30">
        <f>G34-P34</f>
        <v>541077.38</v>
      </c>
      <c r="Q35" s="51"/>
    </row>
    <row r="36" s="2" customFormat="1" ht="24" spans="1:17">
      <c r="A36" s="32" t="s">
        <v>48</v>
      </c>
      <c r="B36" s="32" t="s">
        <v>62</v>
      </c>
      <c r="C36" s="32">
        <v>2130504</v>
      </c>
      <c r="D36" s="32" t="s">
        <v>50</v>
      </c>
      <c r="E36" s="32" t="s">
        <v>81</v>
      </c>
      <c r="F36" s="32" t="s">
        <v>82</v>
      </c>
      <c r="G36" s="32">
        <v>1406798.49</v>
      </c>
      <c r="H36" s="32" t="s">
        <v>28</v>
      </c>
      <c r="I36" s="49"/>
      <c r="J36" s="49" t="s">
        <v>44</v>
      </c>
      <c r="K36" s="49" t="s">
        <v>45</v>
      </c>
      <c r="L36" s="49" t="s">
        <v>46</v>
      </c>
      <c r="M36" s="49" t="s">
        <v>32</v>
      </c>
      <c r="N36" s="49" t="s">
        <v>33</v>
      </c>
      <c r="O36" s="49">
        <v>50000000</v>
      </c>
      <c r="P36" s="49">
        <v>710000</v>
      </c>
      <c r="Q36" s="51"/>
    </row>
    <row r="37" s="2" customFormat="1" ht="36" spans="1:17">
      <c r="A37" s="34"/>
      <c r="B37" s="34"/>
      <c r="C37" s="34"/>
      <c r="D37" s="34"/>
      <c r="E37" s="34"/>
      <c r="F37" s="34"/>
      <c r="G37" s="34"/>
      <c r="H37" s="34"/>
      <c r="I37" s="30" t="s">
        <v>53</v>
      </c>
      <c r="J37" s="30" t="s">
        <v>54</v>
      </c>
      <c r="K37" s="30" t="s">
        <v>55</v>
      </c>
      <c r="L37" s="30" t="s">
        <v>56</v>
      </c>
      <c r="M37" s="30" t="s">
        <v>57</v>
      </c>
      <c r="N37" s="30" t="s">
        <v>58</v>
      </c>
      <c r="O37" s="30">
        <v>9750000</v>
      </c>
      <c r="P37" s="30">
        <f>G36-P36</f>
        <v>696798.49</v>
      </c>
      <c r="Q37" s="51"/>
    </row>
    <row r="38" s="2" customFormat="1" ht="24" spans="1:17">
      <c r="A38" s="32" t="s">
        <v>48</v>
      </c>
      <c r="B38" s="32" t="s">
        <v>78</v>
      </c>
      <c r="C38" s="32">
        <v>2130504</v>
      </c>
      <c r="D38" s="32" t="s">
        <v>50</v>
      </c>
      <c r="E38" s="32" t="s">
        <v>83</v>
      </c>
      <c r="F38" s="32" t="s">
        <v>84</v>
      </c>
      <c r="G38" s="32">
        <v>1499345.71</v>
      </c>
      <c r="H38" s="32" t="s">
        <v>28</v>
      </c>
      <c r="I38" s="49"/>
      <c r="J38" s="49" t="s">
        <v>44</v>
      </c>
      <c r="K38" s="49" t="s">
        <v>45</v>
      </c>
      <c r="L38" s="49" t="s">
        <v>46</v>
      </c>
      <c r="M38" s="49" t="s">
        <v>32</v>
      </c>
      <c r="N38" s="49" t="s">
        <v>33</v>
      </c>
      <c r="O38" s="49">
        <v>50000000</v>
      </c>
      <c r="P38" s="49">
        <v>750000</v>
      </c>
      <c r="Q38" s="51"/>
    </row>
    <row r="39" s="2" customFormat="1" ht="36" spans="1:17">
      <c r="A39" s="34"/>
      <c r="B39" s="34"/>
      <c r="C39" s="34"/>
      <c r="D39" s="34"/>
      <c r="E39" s="34"/>
      <c r="F39" s="34"/>
      <c r="G39" s="33"/>
      <c r="H39" s="33"/>
      <c r="I39" s="30" t="s">
        <v>53</v>
      </c>
      <c r="J39" s="30" t="s">
        <v>54</v>
      </c>
      <c r="K39" s="30" t="s">
        <v>55</v>
      </c>
      <c r="L39" s="30" t="s">
        <v>56</v>
      </c>
      <c r="M39" s="30" t="s">
        <v>57</v>
      </c>
      <c r="N39" s="30" t="s">
        <v>58</v>
      </c>
      <c r="O39" s="30">
        <v>9750000</v>
      </c>
      <c r="P39" s="30">
        <f t="shared" ref="P39:P43" si="4">G38-P38</f>
        <v>749345.71</v>
      </c>
      <c r="Q39" s="51"/>
    </row>
    <row r="40" s="2" customFormat="1" ht="24" spans="1:17">
      <c r="A40" s="32" t="s">
        <v>48</v>
      </c>
      <c r="B40" s="32" t="s">
        <v>85</v>
      </c>
      <c r="C40" s="32">
        <v>2130504</v>
      </c>
      <c r="D40" s="32" t="s">
        <v>50</v>
      </c>
      <c r="E40" s="32" t="s">
        <v>86</v>
      </c>
      <c r="F40" s="37" t="s">
        <v>87</v>
      </c>
      <c r="G40" s="30">
        <v>372936.71</v>
      </c>
      <c r="H40" s="30" t="s">
        <v>28</v>
      </c>
      <c r="I40" s="49"/>
      <c r="J40" s="49" t="s">
        <v>44</v>
      </c>
      <c r="K40" s="49" t="s">
        <v>45</v>
      </c>
      <c r="L40" s="49" t="s">
        <v>46</v>
      </c>
      <c r="M40" s="49" t="s">
        <v>32</v>
      </c>
      <c r="N40" s="49" t="s">
        <v>33</v>
      </c>
      <c r="O40" s="49">
        <v>50000000</v>
      </c>
      <c r="P40" s="49">
        <v>360000</v>
      </c>
      <c r="Q40" s="51"/>
    </row>
    <row r="41" s="2" customFormat="1" ht="36" spans="1:17">
      <c r="A41" s="34"/>
      <c r="B41" s="34"/>
      <c r="C41" s="34"/>
      <c r="D41" s="34"/>
      <c r="E41" s="34"/>
      <c r="F41" s="38"/>
      <c r="G41" s="30"/>
      <c r="H41" s="30"/>
      <c r="I41" s="30" t="s">
        <v>53</v>
      </c>
      <c r="J41" s="30" t="s">
        <v>54</v>
      </c>
      <c r="K41" s="30" t="s">
        <v>55</v>
      </c>
      <c r="L41" s="30" t="s">
        <v>56</v>
      </c>
      <c r="M41" s="30" t="s">
        <v>57</v>
      </c>
      <c r="N41" s="30" t="s">
        <v>58</v>
      </c>
      <c r="O41" s="30">
        <v>9750000</v>
      </c>
      <c r="P41" s="30">
        <f>G40-P40</f>
        <v>12936.71</v>
      </c>
      <c r="Q41" s="51"/>
    </row>
    <row r="42" s="2" customFormat="1" ht="24" spans="1:17">
      <c r="A42" s="32" t="s">
        <v>48</v>
      </c>
      <c r="B42" s="32" t="s">
        <v>49</v>
      </c>
      <c r="C42" s="32">
        <v>2130504</v>
      </c>
      <c r="D42" s="32" t="s">
        <v>50</v>
      </c>
      <c r="E42" s="32" t="s">
        <v>88</v>
      </c>
      <c r="F42" s="37" t="s">
        <v>89</v>
      </c>
      <c r="G42" s="30">
        <v>590605.94</v>
      </c>
      <c r="H42" s="30" t="s">
        <v>28</v>
      </c>
      <c r="I42" s="47"/>
      <c r="J42" s="49" t="s">
        <v>44</v>
      </c>
      <c r="K42" s="49" t="s">
        <v>45</v>
      </c>
      <c r="L42" s="49" t="s">
        <v>46</v>
      </c>
      <c r="M42" s="49" t="s">
        <v>32</v>
      </c>
      <c r="N42" s="49" t="s">
        <v>33</v>
      </c>
      <c r="O42" s="49">
        <v>50000000</v>
      </c>
      <c r="P42" s="47">
        <v>560000</v>
      </c>
      <c r="Q42" s="51"/>
    </row>
    <row r="43" s="2" customFormat="1" ht="36" spans="1:17">
      <c r="A43" s="34"/>
      <c r="B43" s="34"/>
      <c r="C43" s="34"/>
      <c r="D43" s="34"/>
      <c r="E43" s="34"/>
      <c r="F43" s="38"/>
      <c r="G43" s="30"/>
      <c r="H43" s="30"/>
      <c r="I43" s="30" t="s">
        <v>53</v>
      </c>
      <c r="J43" s="30" t="s">
        <v>54</v>
      </c>
      <c r="K43" s="30" t="s">
        <v>55</v>
      </c>
      <c r="L43" s="30" t="s">
        <v>56</v>
      </c>
      <c r="M43" s="30" t="s">
        <v>57</v>
      </c>
      <c r="N43" s="30" t="s">
        <v>58</v>
      </c>
      <c r="O43" s="30">
        <v>9750000</v>
      </c>
      <c r="P43" s="30">
        <f>G42-P42</f>
        <v>30605.9399999999</v>
      </c>
      <c r="Q43" s="51"/>
    </row>
    <row r="44" s="2" customFormat="1" ht="24" spans="1:17">
      <c r="A44" s="32" t="s">
        <v>48</v>
      </c>
      <c r="B44" s="32" t="s">
        <v>71</v>
      </c>
      <c r="C44" s="32">
        <v>2130504</v>
      </c>
      <c r="D44" s="32" t="s">
        <v>50</v>
      </c>
      <c r="E44" s="32" t="s">
        <v>90</v>
      </c>
      <c r="F44" s="37" t="s">
        <v>91</v>
      </c>
      <c r="G44" s="30">
        <v>443735.13</v>
      </c>
      <c r="H44" s="39" t="s">
        <v>28</v>
      </c>
      <c r="I44" s="49"/>
      <c r="J44" s="49" t="s">
        <v>44</v>
      </c>
      <c r="K44" s="49" t="s">
        <v>45</v>
      </c>
      <c r="L44" s="49" t="s">
        <v>46</v>
      </c>
      <c r="M44" s="49" t="s">
        <v>32</v>
      </c>
      <c r="N44" s="49" t="s">
        <v>33</v>
      </c>
      <c r="O44" s="49">
        <v>50000000</v>
      </c>
      <c r="P44" s="49">
        <v>435000</v>
      </c>
      <c r="Q44" s="51"/>
    </row>
    <row r="45" s="2" customFormat="1" ht="36" spans="1:17">
      <c r="A45" s="34"/>
      <c r="B45" s="34"/>
      <c r="C45" s="34"/>
      <c r="D45" s="34"/>
      <c r="E45" s="34"/>
      <c r="F45" s="38"/>
      <c r="G45" s="30"/>
      <c r="H45" s="40"/>
      <c r="I45" s="30" t="s">
        <v>53</v>
      </c>
      <c r="J45" s="30" t="s">
        <v>54</v>
      </c>
      <c r="K45" s="30" t="s">
        <v>55</v>
      </c>
      <c r="L45" s="30" t="s">
        <v>56</v>
      </c>
      <c r="M45" s="30" t="s">
        <v>57</v>
      </c>
      <c r="N45" s="30" t="s">
        <v>58</v>
      </c>
      <c r="O45" s="30">
        <v>9750000</v>
      </c>
      <c r="P45" s="30">
        <f>G44-P44</f>
        <v>8735.13</v>
      </c>
      <c r="Q45" s="51"/>
    </row>
  </sheetData>
  <autoFilter ref="A4:P45">
    <extLst/>
  </autoFilter>
  <mergeCells count="147">
    <mergeCell ref="A2:P2"/>
    <mergeCell ref="A3:H3"/>
    <mergeCell ref="I3:P3"/>
    <mergeCell ref="A5:F5"/>
    <mergeCell ref="I5:O5"/>
    <mergeCell ref="A6:F6"/>
    <mergeCell ref="I6:O6"/>
    <mergeCell ref="A8:F8"/>
    <mergeCell ref="I8:N8"/>
    <mergeCell ref="A13:F13"/>
    <mergeCell ref="I13:N13"/>
    <mergeCell ref="A10:A12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B10:B12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C10:C12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10:D12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E10:E12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F10:F12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G10:G12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H10:H12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</mergeCells>
  <printOptions verticalCentered="1"/>
  <pageMargins left="0.275" right="0.275" top="0.313888888888889" bottom="0.354166666666667" header="0.511805555555556" footer="0.196527777777778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2022-06-23T08:21:51Z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7532C5E0C79740FBA121E4BC66D5066C</vt:lpwstr>
  </property>
</Properties>
</file>