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附件1" sheetId="1" r:id="rId1"/>
    <sheet name="附件2" sheetId="2" r:id="rId2"/>
  </sheets>
  <definedNames>
    <definedName name="_xlnm._FilterDatabase" localSheetId="0" hidden="1">附件1!$A$4:$O$45</definedName>
  </definedNames>
  <calcPr calcId="144525" concurrentCalc="0"/>
</workbook>
</file>

<file path=xl/sharedStrings.xml><?xml version="1.0" encoding="utf-8"?>
<sst xmlns="http://schemas.openxmlformats.org/spreadsheetml/2006/main" count="135">
  <si>
    <t>附件1：</t>
  </si>
  <si>
    <t>伊川县2021年第十五批扶贫项目资金分配表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</si>
  <si>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</si>
  <si>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</si>
  <si>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</si>
  <si>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</si>
  <si>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</si>
  <si>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</si>
  <si>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</si>
  <si>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</si>
  <si>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</si>
  <si>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</si>
  <si>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</si>
  <si>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</si>
  <si>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</si>
  <si>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</si>
  <si>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</si>
  <si>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</si>
  <si>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</si>
  <si>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</si>
  <si>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使用整合资金合计：</t>
  </si>
  <si>
    <t>村集体经济发展项目小计：</t>
  </si>
  <si>
    <t>农业农村局</t>
  </si>
  <si>
    <t>鸦岭镇</t>
  </si>
  <si>
    <t>生产发展</t>
  </si>
  <si>
    <t>2021年伊川县鸦岭镇董家沟村村集体经济发展项目</t>
  </si>
  <si>
    <t>购买4YZQ-4E玉米茎穗捡收机1台，9YZ-2200FB型号自走式打捆机1台，东方红3WWD2-16型植保无人机1台。</t>
  </si>
  <si>
    <t>贫困村</t>
  </si>
  <si>
    <t>洛财预〔2020〕576号</t>
  </si>
  <si>
    <t>洛阳市财政局 洛阳市扶贫开发办公室  关于提前下达2021年中央和省级财政专项扶贫资金(扶贫发展)预算的通知</t>
  </si>
  <si>
    <t>省级</t>
  </si>
  <si>
    <t>扶贫办</t>
  </si>
  <si>
    <t>农业股</t>
  </si>
  <si>
    <t>2021年伊川县鸦岭镇韩洼村村集体经济发展项目</t>
  </si>
  <si>
    <t>2021年伊川县鸦岭镇曹窑村村集体经济发展项目</t>
  </si>
  <si>
    <t>购买4YZQ-4E玉米茎穗捡收机1台，9YZ-2200FB型号自走式打捆机1台，东方红1LFT-440型翻转犁1台，东方红2BMF-7/14型播种机1台</t>
  </si>
  <si>
    <t>洛财预〔2021)168号</t>
  </si>
  <si>
    <t>洛阳市财政局 洛阳市扶贫开发办公室  关于提前下达2021年中央和省级财政衔接推进乡村振兴补助预算的通知</t>
  </si>
  <si>
    <t>2021年伊川县鸦岭镇殷桥村村集体经济发展项目</t>
  </si>
  <si>
    <t>2021年伊川县鸦岭镇殷沟村村集体经济发展项目</t>
  </si>
  <si>
    <t>平等乡</t>
  </si>
  <si>
    <t>2021年伊川县平等乡上元村村集体经济发展项目</t>
  </si>
  <si>
    <t>彭婆镇</t>
  </si>
  <si>
    <t>2021年伊川县彭婆镇磨洼村村集体经济发展项目</t>
  </si>
  <si>
    <t>购买4YZQ-4E玉米茎穗捡收机1台，5zc-1200B型抓草机2台</t>
  </si>
  <si>
    <t>2021年伊川县彭婆镇吕门村村集体经济发展项目</t>
  </si>
  <si>
    <t>鸣皋镇</t>
  </si>
  <si>
    <t>2021年伊川县鸣皋镇中章屯村村集体经济发展项目</t>
  </si>
  <si>
    <t>吕店镇</t>
  </si>
  <si>
    <t>2021年伊川县吕店镇下范村村集体经济发展项目</t>
  </si>
  <si>
    <t>购买TE100型谷子、小麦收割机1台，RG2104-1型大型拖拉机1台</t>
  </si>
  <si>
    <t>2021年伊川县吕店镇丁流村村集体经济发展项目</t>
  </si>
  <si>
    <t>酒后镇</t>
  </si>
  <si>
    <t>2021年伊川县酒后镇路庙村村集体经济发展项目</t>
  </si>
  <si>
    <t>2021年伊川县酒后镇寺沟村村集体经济发展项目</t>
  </si>
  <si>
    <t>江左镇</t>
  </si>
  <si>
    <t>2021年伊川县江左镇魏村村集体经济发展项目</t>
  </si>
  <si>
    <t>购买jIzs-22型铡草机1台</t>
  </si>
  <si>
    <t>葛寨镇</t>
  </si>
  <si>
    <t>2021年伊川县葛寨镇张棉村村集体经济发展项目</t>
  </si>
  <si>
    <t>2021年伊川县葛寨镇后富山村村集体经济发展项目</t>
  </si>
  <si>
    <t>2021年伊川县葛寨镇黄庄村村集体经济发展项目</t>
  </si>
  <si>
    <t>白沙镇</t>
  </si>
  <si>
    <t>2021年伊川县白沙镇叶村村集体经济发展项目</t>
  </si>
  <si>
    <t>购买jIzs-22型铡草机1台，东方红1S-250型深松机1台。</t>
  </si>
  <si>
    <t>2021年伊川县白沙镇杨岭村村集体经济发展项目</t>
  </si>
  <si>
    <t>2021年伊川县白沙镇豆村村集体经济发展项目</t>
  </si>
  <si>
    <t>购买4YZQ-4E玉米茎穗捡收机1台，5zc-1200B型抓草机1台，东方红1GQN-280K型旋耕机4台，东方红1S-250型深松机2台。</t>
  </si>
  <si>
    <t>农业项目小计：</t>
  </si>
  <si>
    <t>2021年伊川县鸦岭镇岭上硒薯产业园研发及电商运营中心项目</t>
  </si>
  <si>
    <t>土建、钢构、消防配套等。</t>
  </si>
  <si>
    <t>洛财预〔2021〕169号</t>
  </si>
  <si>
    <t>洛阳市财政局 洛阳市扶贫开发办公室  关于提前下达2021年中央和省级财政衔接推进乡村振兴补助（少数民族）的通知</t>
  </si>
  <si>
    <t>中央</t>
  </si>
  <si>
    <t>宗教局</t>
  </si>
  <si>
    <t>洛财预 〔2021〕170号</t>
  </si>
  <si>
    <t>洛阳市财政局 洛阳市发展和改革委员会  关于提前下达2021年中央和财政衔接推进乡村振兴补助资金(以工代赈)的通知</t>
  </si>
  <si>
    <t>发改委</t>
  </si>
  <si>
    <t>洛财预〔2021〕131号</t>
  </si>
  <si>
    <t>洛阳市财政局 洛阳市水利局 
关于下达2021年省级水利发展资金的通知</t>
  </si>
  <si>
    <t>水利局</t>
  </si>
  <si>
    <t>2021年伊川县吕店镇富硒小米种植基地项目</t>
  </si>
  <si>
    <r>
      <rPr>
        <sz val="10"/>
        <color rgb="FF000000"/>
        <rFont val="宋体"/>
        <charset val="134"/>
      </rPr>
      <t>新</t>
    </r>
    <r>
      <rPr>
        <sz val="10"/>
        <color rgb="FF0C0C0C"/>
        <rFont val="宋体"/>
        <charset val="134"/>
      </rPr>
      <t>建4座提灌站和一眼机井，其中：1#提灌站灌溉面积550亩，2#提灌站灌溉面积1170亩,3#提灌站灌溉面积510亩，4 #提灌站灌溉面积450亩，机井一眼灌溉面积40亩，喷灌系统建设及管道工程建设</t>
    </r>
  </si>
  <si>
    <t>水利项目小计：</t>
  </si>
  <si>
    <t>高山镇</t>
  </si>
  <si>
    <t>2021年伊川县高山镇侯村灌溉项目</t>
  </si>
  <si>
    <t>机井一眼340米、Pe90管子300米、PE72管子700米、闸阀井5座、管理房27平方、地埋线110米、37KW启动柜1台、潜水泵1套</t>
  </si>
  <si>
    <t>非贫困村</t>
  </si>
  <si>
    <t>2021年高山镇闫洼村饮水安全巩固提升工程</t>
  </si>
  <si>
    <t>打井320米、管理房27平方、低压线路350米、15吨无塔供水器一套、无塔供水器棚一座、Pe90管子850米、PE63管子600米</t>
  </si>
  <si>
    <t>2021年伊川县高山镇高山村供水站饮水安全巩固提升工程</t>
  </si>
  <si>
    <t>打井320米，建管理房27平方、PE90管子500米、低压线路180米、水泵一套、更换蓄水池盖板19.44立方</t>
  </si>
  <si>
    <t>污水管网项目小计：</t>
  </si>
  <si>
    <t>住建局</t>
  </si>
  <si>
    <t>江左镇　</t>
  </si>
  <si>
    <t>基础设施</t>
  </si>
  <si>
    <t>2021年江左镇江左村人居环境整治项目</t>
  </si>
  <si>
    <t>河道修缮，挖一般土方66400m³；挖淤泥、流砂13200m³；回填土方44482.5m³；HDPE双壁薄纹管DN300塑料管860m；DPE双壁薄纹管DN200塑料管650m。</t>
  </si>
  <si>
    <t>河滨街道办</t>
  </si>
  <si>
    <t>2021年伊川县河滨街道办任沟村污水治理项目</t>
  </si>
  <si>
    <t>铺设（DN300-DN500）污水管网592米</t>
  </si>
  <si>
    <t>白元镇</t>
  </si>
  <si>
    <t>白元镇白元村整治提升污水治理项目</t>
  </si>
  <si>
    <t>开挖铺设污水管网4000米</t>
  </si>
  <si>
    <t>白沙镇白沙村整治提升污水治理项目</t>
  </si>
  <si>
    <t>开挖及铺设污水管网1200米</t>
  </si>
  <si>
    <t>平等乡平等村整治提升污水治理项目</t>
  </si>
  <si>
    <t>开挖铺设污水管网1100米</t>
  </si>
  <si>
    <t>半坡镇</t>
  </si>
  <si>
    <t>半坡镇半坡村整治提升污水治理项目</t>
  </si>
  <si>
    <t>开挖及铺设污水管网1616米</t>
  </si>
  <si>
    <t>附件2</t>
  </si>
  <si>
    <t>村集体经济发展等项目资金收回明细表</t>
  </si>
  <si>
    <t>序号</t>
  </si>
  <si>
    <t>主管单位</t>
  </si>
  <si>
    <t>资金使用单位</t>
  </si>
  <si>
    <t>本次收回资金（元）</t>
  </si>
  <si>
    <t>2021年伊川县金财投资担保费</t>
  </si>
  <si>
    <t>科工局</t>
  </si>
  <si>
    <t>伊财预[2021]12号下达</t>
  </si>
  <si>
    <t>2019年下半年短期技能补助</t>
  </si>
  <si>
    <t>2021年1月21日已交国库</t>
  </si>
  <si>
    <t>2020年伊川县高山镇刘庄村村集体经济发展项目</t>
  </si>
  <si>
    <t>伊财预（2020）35号</t>
  </si>
  <si>
    <t>2020年伊川县高山镇闫洼村集体经济发展项目</t>
  </si>
  <si>
    <t>伊财预（2020）32号</t>
  </si>
  <si>
    <t>2020年伊川县水寨镇乐志沟村集体经济发展项目</t>
  </si>
  <si>
    <t>水寨镇</t>
  </si>
  <si>
    <t>2020年伊川县江左镇刘村集体经济发展项目</t>
  </si>
  <si>
    <t>2020年伊川县江左镇张洼村村集体经济发展项目</t>
  </si>
  <si>
    <t>伊财预（2020）33号</t>
  </si>
  <si>
    <t>2020年伊川县酒后镇有方村村集体经济发展项目</t>
  </si>
  <si>
    <t>2020年伊川县吕店镇拉马店村集体经济发展项目</t>
  </si>
  <si>
    <r>
      <rPr>
        <sz val="11"/>
        <color theme="1"/>
        <rFont val="宋体"/>
        <charset val="134"/>
      </rPr>
      <t>2020年伊川县葛寨镇黄岭村</t>
    </r>
    <r>
      <rPr>
        <sz val="12"/>
        <color rgb="FF000000"/>
        <rFont val="仿宋"/>
        <charset val="134"/>
      </rPr>
      <t>村</t>
    </r>
    <r>
      <rPr>
        <sz val="12"/>
        <color rgb="FF000000"/>
        <rFont val="仿宋"/>
        <charset val="134"/>
      </rPr>
      <t>集体经济发展项目</t>
    </r>
  </si>
  <si>
    <t>2020年伊川县葛寨镇黄兑村村集体经济发展项目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</si>
</sst>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8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0"/>
      <color rgb="FF0C0C0C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32" fillId="21" borderId="19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1" fillId="0" borderId="0"/>
  </cellStyleXfs>
  <cellXfs count="5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7" fontId="9" fillId="0" borderId="10" xfId="0" applyNumberFormat="1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2" borderId="1" xfId="50" applyFont="1" applyFill="1" applyBorder="1" applyAlignment="1">
      <alignment horizontal="center" vertical="center" wrapText="1"/>
    </xf>
    <xf numFmtId="177" fontId="6" fillId="2" borderId="1" xfId="5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11" xfId="50"/>
    <cellStyle name="常规 2 4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7"/>
  <sheetViews>
    <sheetView tabSelected="1" workbookViewId="0">
      <selection activeCell="A3" sqref="A3:H3"/>
    </sheetView>
  </sheetViews>
  <sheetFormatPr defaultColWidth="9" defaultRowHeight="14.25"/>
  <cols>
    <col min="1" max="1" width="11.5" style="11" customWidth="1"/>
    <col min="2" max="2" width="10.125" style="10" customWidth="1"/>
    <col min="3" max="3" width="9" style="10" customWidth="1"/>
    <col min="4" max="4" width="9" style="10"/>
    <col min="5" max="5" width="20.375" style="10" customWidth="1"/>
    <col min="6" max="6" width="22" style="10" customWidth="1"/>
    <col min="7" max="7" width="15.25" style="12" customWidth="1"/>
    <col min="8" max="8" width="6.59166666666667" style="13" customWidth="1"/>
    <col min="9" max="9" width="10.3416666666667" style="14" customWidth="1"/>
    <col min="10" max="10" width="30.625" style="11" customWidth="1"/>
    <col min="11" max="13" width="8.125" style="11" customWidth="1"/>
    <col min="14" max="14" width="14.25" style="15" customWidth="1"/>
    <col min="15" max="15" width="15.125" style="15" customWidth="1"/>
    <col min="16" max="16" width="9.625" style="11" customWidth="1"/>
    <col min="17" max="16384" width="9" style="10"/>
  </cols>
  <sheetData>
    <row r="1" spans="1:15">
      <c r="A1" s="16" t="s">
        <v>0</v>
      </c>
      <c r="B1" s="17"/>
      <c r="C1" s="17"/>
      <c r="D1" s="17"/>
      <c r="E1" s="17"/>
      <c r="F1" s="18"/>
      <c r="G1" s="19"/>
      <c r="H1" s="20"/>
      <c r="I1" s="18"/>
      <c r="J1" s="16"/>
      <c r="K1" s="18"/>
      <c r="L1" s="18"/>
      <c r="M1" s="18"/>
      <c r="N1" s="45"/>
      <c r="O1" s="45"/>
    </row>
    <row r="2" ht="42" customHeight="1" spans="1:15">
      <c r="A2" s="21" t="s">
        <v>1</v>
      </c>
      <c r="B2" s="21"/>
      <c r="C2" s="21"/>
      <c r="D2" s="21"/>
      <c r="E2" s="21"/>
      <c r="F2" s="21"/>
      <c r="G2" s="22"/>
      <c r="H2" s="21"/>
      <c r="I2" s="21"/>
      <c r="J2" s="46"/>
      <c r="K2" s="21"/>
      <c r="L2" s="21"/>
      <c r="M2" s="21"/>
      <c r="N2" s="22"/>
      <c r="O2" s="22"/>
    </row>
    <row r="3" ht="27" customHeight="1" spans="1:15">
      <c r="A3" s="23" t="s">
        <v>2</v>
      </c>
      <c r="B3" s="24"/>
      <c r="C3" s="24"/>
      <c r="D3" s="24"/>
      <c r="E3" s="24"/>
      <c r="F3" s="24"/>
      <c r="G3" s="25"/>
      <c r="H3" s="26"/>
      <c r="I3" s="47" t="s">
        <v>3</v>
      </c>
      <c r="J3" s="47"/>
      <c r="K3" s="47"/>
      <c r="L3" s="47"/>
      <c r="M3" s="47"/>
      <c r="N3" s="48"/>
      <c r="O3" s="48"/>
    </row>
    <row r="4" ht="63" customHeight="1" spans="1:15">
      <c r="A4" s="27" t="s">
        <v>4</v>
      </c>
      <c r="B4" s="27" t="s">
        <v>5</v>
      </c>
      <c r="C4" s="27" t="s">
        <v>6</v>
      </c>
      <c r="D4" s="27" t="s">
        <v>7</v>
      </c>
      <c r="E4" s="27" t="s">
        <v>8</v>
      </c>
      <c r="F4" s="27" t="s">
        <v>9</v>
      </c>
      <c r="G4" s="28" t="s">
        <v>10</v>
      </c>
      <c r="H4" s="29" t="s">
        <v>11</v>
      </c>
      <c r="I4" s="47" t="s">
        <v>12</v>
      </c>
      <c r="J4" s="47" t="s">
        <v>13</v>
      </c>
      <c r="K4" s="47" t="s">
        <v>14</v>
      </c>
      <c r="L4" s="47" t="s">
        <v>15</v>
      </c>
      <c r="M4" s="47" t="s">
        <v>16</v>
      </c>
      <c r="N4" s="48" t="s">
        <v>17</v>
      </c>
      <c r="O4" s="48" t="s">
        <v>18</v>
      </c>
    </row>
    <row r="5" s="9" customFormat="1" ht="26" customHeight="1" spans="1:16">
      <c r="A5" s="30" t="s">
        <v>19</v>
      </c>
      <c r="B5" s="31"/>
      <c r="C5" s="31"/>
      <c r="D5" s="31"/>
      <c r="E5" s="31"/>
      <c r="F5" s="32"/>
      <c r="G5" s="33">
        <f>G6+G28+G35+G39</f>
        <v>30252999.46</v>
      </c>
      <c r="H5" s="34"/>
      <c r="I5" s="47" t="s">
        <v>20</v>
      </c>
      <c r="J5" s="47"/>
      <c r="K5" s="47"/>
      <c r="L5" s="47"/>
      <c r="M5" s="47"/>
      <c r="N5" s="48"/>
      <c r="O5" s="33">
        <f>O6+O28+O35+O39</f>
        <v>30252999.46</v>
      </c>
      <c r="P5" s="49"/>
    </row>
    <row r="6" s="9" customFormat="1" ht="26" customHeight="1" spans="1:16">
      <c r="A6" s="30" t="s">
        <v>21</v>
      </c>
      <c r="B6" s="31"/>
      <c r="C6" s="31"/>
      <c r="D6" s="31"/>
      <c r="E6" s="31"/>
      <c r="F6" s="32"/>
      <c r="G6" s="33">
        <f>SUM(G7:G27)</f>
        <v>10000000</v>
      </c>
      <c r="H6" s="34"/>
      <c r="I6" s="30" t="s">
        <v>21</v>
      </c>
      <c r="J6" s="31"/>
      <c r="K6" s="31"/>
      <c r="L6" s="31"/>
      <c r="M6" s="31"/>
      <c r="N6" s="32"/>
      <c r="O6" s="33">
        <f>SUM(O7:O27)</f>
        <v>10000000</v>
      </c>
      <c r="P6" s="49"/>
    </row>
    <row r="7" ht="69" customHeight="1" spans="1:15">
      <c r="A7" s="35" t="s">
        <v>22</v>
      </c>
      <c r="B7" s="35" t="s">
        <v>23</v>
      </c>
      <c r="C7" s="36">
        <v>2130505</v>
      </c>
      <c r="D7" s="35" t="s">
        <v>24</v>
      </c>
      <c r="E7" s="35" t="s">
        <v>25</v>
      </c>
      <c r="F7" s="35" t="s">
        <v>26</v>
      </c>
      <c r="G7" s="37">
        <v>500000</v>
      </c>
      <c r="H7" s="35" t="s">
        <v>27</v>
      </c>
      <c r="I7" s="50" t="s">
        <v>28</v>
      </c>
      <c r="J7" s="51" t="s">
        <v>29</v>
      </c>
      <c r="K7" s="52" t="s">
        <v>30</v>
      </c>
      <c r="L7" s="52" t="s">
        <v>31</v>
      </c>
      <c r="M7" s="52" t="s">
        <v>32</v>
      </c>
      <c r="N7" s="53">
        <v>48040000</v>
      </c>
      <c r="O7" s="37">
        <v>500000</v>
      </c>
    </row>
    <row r="8" s="10" customFormat="1" ht="69" customHeight="1" spans="1:16">
      <c r="A8" s="35" t="s">
        <v>22</v>
      </c>
      <c r="B8" s="35" t="s">
        <v>23</v>
      </c>
      <c r="C8" s="36">
        <v>2130505</v>
      </c>
      <c r="D8" s="35" t="s">
        <v>24</v>
      </c>
      <c r="E8" s="35" t="s">
        <v>33</v>
      </c>
      <c r="F8" s="35" t="s">
        <v>26</v>
      </c>
      <c r="G8" s="37">
        <v>500000</v>
      </c>
      <c r="H8" s="35" t="s">
        <v>27</v>
      </c>
      <c r="I8" s="50" t="s">
        <v>28</v>
      </c>
      <c r="J8" s="51" t="s">
        <v>29</v>
      </c>
      <c r="K8" s="51" t="s">
        <v>30</v>
      </c>
      <c r="L8" s="51" t="s">
        <v>31</v>
      </c>
      <c r="M8" s="51" t="s">
        <v>32</v>
      </c>
      <c r="N8" s="53">
        <v>48040000</v>
      </c>
      <c r="O8" s="37">
        <v>500000</v>
      </c>
      <c r="P8" s="11"/>
    </row>
    <row r="9" s="10" customFormat="1" ht="52" customHeight="1" spans="1:16">
      <c r="A9" s="36" t="s">
        <v>22</v>
      </c>
      <c r="B9" s="36" t="s">
        <v>23</v>
      </c>
      <c r="C9" s="36">
        <v>2130505</v>
      </c>
      <c r="D9" s="36" t="s">
        <v>24</v>
      </c>
      <c r="E9" s="36" t="s">
        <v>34</v>
      </c>
      <c r="F9" s="36" t="s">
        <v>35</v>
      </c>
      <c r="G9" s="38">
        <v>500000</v>
      </c>
      <c r="H9" s="36" t="s">
        <v>27</v>
      </c>
      <c r="I9" s="50" t="s">
        <v>28</v>
      </c>
      <c r="J9" s="51" t="s">
        <v>29</v>
      </c>
      <c r="K9" s="51" t="s">
        <v>30</v>
      </c>
      <c r="L9" s="51" t="s">
        <v>31</v>
      </c>
      <c r="M9" s="51" t="s">
        <v>32</v>
      </c>
      <c r="N9" s="53">
        <v>48040000</v>
      </c>
      <c r="O9" s="37">
        <v>336569.71</v>
      </c>
      <c r="P9" s="11"/>
    </row>
    <row r="10" s="10" customFormat="1" ht="52" customHeight="1" spans="1:16">
      <c r="A10" s="39"/>
      <c r="B10" s="39"/>
      <c r="C10" s="39"/>
      <c r="D10" s="39"/>
      <c r="E10" s="39"/>
      <c r="F10" s="39"/>
      <c r="G10" s="40"/>
      <c r="H10" s="39"/>
      <c r="I10" s="50" t="s">
        <v>36</v>
      </c>
      <c r="J10" s="51" t="s">
        <v>37</v>
      </c>
      <c r="K10" s="51" t="s">
        <v>30</v>
      </c>
      <c r="L10" s="51" t="s">
        <v>31</v>
      </c>
      <c r="M10" s="51" t="s">
        <v>32</v>
      </c>
      <c r="N10" s="53">
        <v>11140000</v>
      </c>
      <c r="O10" s="37">
        <v>163430.29</v>
      </c>
      <c r="P10" s="11"/>
    </row>
    <row r="11" s="10" customFormat="1" ht="69" customHeight="1" spans="1:16">
      <c r="A11" s="35" t="s">
        <v>22</v>
      </c>
      <c r="B11" s="35" t="s">
        <v>23</v>
      </c>
      <c r="C11" s="36">
        <v>2130505</v>
      </c>
      <c r="D11" s="35" t="s">
        <v>24</v>
      </c>
      <c r="E11" s="35" t="s">
        <v>38</v>
      </c>
      <c r="F11" s="35" t="s">
        <v>35</v>
      </c>
      <c r="G11" s="37">
        <v>500000</v>
      </c>
      <c r="H11" s="35" t="s">
        <v>27</v>
      </c>
      <c r="I11" s="50" t="s">
        <v>36</v>
      </c>
      <c r="J11" s="51" t="s">
        <v>37</v>
      </c>
      <c r="K11" s="51" t="s">
        <v>30</v>
      </c>
      <c r="L11" s="51" t="s">
        <v>31</v>
      </c>
      <c r="M11" s="51" t="s">
        <v>32</v>
      </c>
      <c r="N11" s="53">
        <v>11140000</v>
      </c>
      <c r="O11" s="37">
        <v>500000</v>
      </c>
      <c r="P11" s="11"/>
    </row>
    <row r="12" ht="69" customHeight="1" spans="1:15">
      <c r="A12" s="35" t="s">
        <v>22</v>
      </c>
      <c r="B12" s="35" t="s">
        <v>23</v>
      </c>
      <c r="C12" s="36">
        <v>2130505</v>
      </c>
      <c r="D12" s="35" t="s">
        <v>24</v>
      </c>
      <c r="E12" s="35" t="s">
        <v>39</v>
      </c>
      <c r="F12" s="35" t="s">
        <v>35</v>
      </c>
      <c r="G12" s="37">
        <v>500000</v>
      </c>
      <c r="H12" s="35" t="s">
        <v>27</v>
      </c>
      <c r="I12" s="50" t="s">
        <v>36</v>
      </c>
      <c r="J12" s="51" t="s">
        <v>37</v>
      </c>
      <c r="K12" s="51" t="s">
        <v>30</v>
      </c>
      <c r="L12" s="51" t="s">
        <v>31</v>
      </c>
      <c r="M12" s="51" t="s">
        <v>32</v>
      </c>
      <c r="N12" s="53">
        <v>11140000</v>
      </c>
      <c r="O12" s="37">
        <v>500000</v>
      </c>
    </row>
    <row r="13" ht="69" customHeight="1" spans="1:15">
      <c r="A13" s="35" t="s">
        <v>22</v>
      </c>
      <c r="B13" s="35" t="s">
        <v>40</v>
      </c>
      <c r="C13" s="36">
        <v>2130505</v>
      </c>
      <c r="D13" s="35" t="s">
        <v>24</v>
      </c>
      <c r="E13" s="35" t="s">
        <v>41</v>
      </c>
      <c r="F13" s="35" t="s">
        <v>35</v>
      </c>
      <c r="G13" s="37">
        <v>500000</v>
      </c>
      <c r="H13" s="35" t="s">
        <v>27</v>
      </c>
      <c r="I13" s="50" t="s">
        <v>36</v>
      </c>
      <c r="J13" s="51" t="s">
        <v>37</v>
      </c>
      <c r="K13" s="51" t="s">
        <v>30</v>
      </c>
      <c r="L13" s="51" t="s">
        <v>31</v>
      </c>
      <c r="M13" s="51" t="s">
        <v>32</v>
      </c>
      <c r="N13" s="53">
        <v>11140000</v>
      </c>
      <c r="O13" s="37">
        <v>500000</v>
      </c>
    </row>
    <row r="14" ht="40" customHeight="1" spans="1:15">
      <c r="A14" s="35" t="s">
        <v>22</v>
      </c>
      <c r="B14" s="35" t="s">
        <v>42</v>
      </c>
      <c r="C14" s="36">
        <v>2130505</v>
      </c>
      <c r="D14" s="35" t="s">
        <v>24</v>
      </c>
      <c r="E14" s="35" t="s">
        <v>43</v>
      </c>
      <c r="F14" s="35" t="s">
        <v>44</v>
      </c>
      <c r="G14" s="37">
        <v>500000</v>
      </c>
      <c r="H14" s="35" t="s">
        <v>27</v>
      </c>
      <c r="I14" s="50" t="s">
        <v>36</v>
      </c>
      <c r="J14" s="51" t="s">
        <v>37</v>
      </c>
      <c r="K14" s="51" t="s">
        <v>30</v>
      </c>
      <c r="L14" s="51" t="s">
        <v>31</v>
      </c>
      <c r="M14" s="51" t="s">
        <v>32</v>
      </c>
      <c r="N14" s="53">
        <v>11140000</v>
      </c>
      <c r="O14" s="37">
        <v>500000</v>
      </c>
    </row>
    <row r="15" ht="40" customHeight="1" spans="1:15">
      <c r="A15" s="35" t="s">
        <v>22</v>
      </c>
      <c r="B15" s="35" t="s">
        <v>42</v>
      </c>
      <c r="C15" s="36">
        <v>2130505</v>
      </c>
      <c r="D15" s="35" t="s">
        <v>24</v>
      </c>
      <c r="E15" s="35" t="s">
        <v>45</v>
      </c>
      <c r="F15" s="35" t="s">
        <v>44</v>
      </c>
      <c r="G15" s="37">
        <v>500000</v>
      </c>
      <c r="H15" s="35" t="s">
        <v>27</v>
      </c>
      <c r="I15" s="50" t="s">
        <v>36</v>
      </c>
      <c r="J15" s="51" t="s">
        <v>37</v>
      </c>
      <c r="K15" s="51" t="s">
        <v>30</v>
      </c>
      <c r="L15" s="51" t="s">
        <v>31</v>
      </c>
      <c r="M15" s="51" t="s">
        <v>32</v>
      </c>
      <c r="N15" s="53">
        <v>11140000</v>
      </c>
      <c r="O15" s="37">
        <v>500000</v>
      </c>
    </row>
    <row r="16" ht="40" customHeight="1" spans="1:15">
      <c r="A16" s="35" t="s">
        <v>22</v>
      </c>
      <c r="B16" s="35" t="s">
        <v>46</v>
      </c>
      <c r="C16" s="36">
        <v>2130505</v>
      </c>
      <c r="D16" s="35" t="s">
        <v>24</v>
      </c>
      <c r="E16" s="35" t="s">
        <v>47</v>
      </c>
      <c r="F16" s="35" t="s">
        <v>44</v>
      </c>
      <c r="G16" s="37">
        <v>500000</v>
      </c>
      <c r="H16" s="35" t="s">
        <v>27</v>
      </c>
      <c r="I16" s="50" t="s">
        <v>36</v>
      </c>
      <c r="J16" s="51" t="s">
        <v>37</v>
      </c>
      <c r="K16" s="51" t="s">
        <v>30</v>
      </c>
      <c r="L16" s="51" t="s">
        <v>31</v>
      </c>
      <c r="M16" s="51" t="s">
        <v>32</v>
      </c>
      <c r="N16" s="53">
        <v>11140000</v>
      </c>
      <c r="O16" s="37">
        <v>500000</v>
      </c>
    </row>
    <row r="17" ht="40" customHeight="1" spans="1:15">
      <c r="A17" s="35" t="s">
        <v>22</v>
      </c>
      <c r="B17" s="35" t="s">
        <v>48</v>
      </c>
      <c r="C17" s="36">
        <v>2130505</v>
      </c>
      <c r="D17" s="35" t="s">
        <v>24</v>
      </c>
      <c r="E17" s="35" t="s">
        <v>49</v>
      </c>
      <c r="F17" s="35" t="s">
        <v>50</v>
      </c>
      <c r="G17" s="37">
        <v>500000</v>
      </c>
      <c r="H17" s="35" t="s">
        <v>27</v>
      </c>
      <c r="I17" s="50" t="s">
        <v>36</v>
      </c>
      <c r="J17" s="51" t="s">
        <v>37</v>
      </c>
      <c r="K17" s="51" t="s">
        <v>30</v>
      </c>
      <c r="L17" s="51" t="s">
        <v>31</v>
      </c>
      <c r="M17" s="51" t="s">
        <v>32</v>
      </c>
      <c r="N17" s="53">
        <v>11140000</v>
      </c>
      <c r="O17" s="37">
        <v>500000</v>
      </c>
    </row>
    <row r="18" ht="40" customHeight="1" spans="1:15">
      <c r="A18" s="35" t="s">
        <v>22</v>
      </c>
      <c r="B18" s="35" t="s">
        <v>48</v>
      </c>
      <c r="C18" s="36">
        <v>2130505</v>
      </c>
      <c r="D18" s="35" t="s">
        <v>24</v>
      </c>
      <c r="E18" s="35" t="s">
        <v>51</v>
      </c>
      <c r="F18" s="35" t="s">
        <v>50</v>
      </c>
      <c r="G18" s="37">
        <v>500000</v>
      </c>
      <c r="H18" s="35" t="s">
        <v>27</v>
      </c>
      <c r="I18" s="50" t="s">
        <v>36</v>
      </c>
      <c r="J18" s="51" t="s">
        <v>37</v>
      </c>
      <c r="K18" s="51" t="s">
        <v>30</v>
      </c>
      <c r="L18" s="51" t="s">
        <v>31</v>
      </c>
      <c r="M18" s="51" t="s">
        <v>32</v>
      </c>
      <c r="N18" s="53">
        <v>11140000</v>
      </c>
      <c r="O18" s="37">
        <v>500000</v>
      </c>
    </row>
    <row r="19" ht="40" customHeight="1" spans="1:15">
      <c r="A19" s="35" t="s">
        <v>22</v>
      </c>
      <c r="B19" s="35" t="s">
        <v>52</v>
      </c>
      <c r="C19" s="36">
        <v>2130505</v>
      </c>
      <c r="D19" s="35" t="s">
        <v>24</v>
      </c>
      <c r="E19" s="35" t="s">
        <v>53</v>
      </c>
      <c r="F19" s="35" t="s">
        <v>50</v>
      </c>
      <c r="G19" s="37">
        <v>500000</v>
      </c>
      <c r="H19" s="35" t="s">
        <v>27</v>
      </c>
      <c r="I19" s="50" t="s">
        <v>36</v>
      </c>
      <c r="J19" s="51" t="s">
        <v>37</v>
      </c>
      <c r="K19" s="51" t="s">
        <v>30</v>
      </c>
      <c r="L19" s="51" t="s">
        <v>31</v>
      </c>
      <c r="M19" s="51" t="s">
        <v>32</v>
      </c>
      <c r="N19" s="53">
        <v>11140000</v>
      </c>
      <c r="O19" s="37">
        <v>500000</v>
      </c>
    </row>
    <row r="20" ht="40" customHeight="1" spans="1:15">
      <c r="A20" s="35" t="s">
        <v>22</v>
      </c>
      <c r="B20" s="35" t="s">
        <v>52</v>
      </c>
      <c r="C20" s="36">
        <v>2130505</v>
      </c>
      <c r="D20" s="35" t="s">
        <v>24</v>
      </c>
      <c r="E20" s="35" t="s">
        <v>54</v>
      </c>
      <c r="F20" s="35" t="s">
        <v>50</v>
      </c>
      <c r="G20" s="37">
        <v>500000</v>
      </c>
      <c r="H20" s="35" t="s">
        <v>27</v>
      </c>
      <c r="I20" s="50" t="s">
        <v>36</v>
      </c>
      <c r="J20" s="51" t="s">
        <v>37</v>
      </c>
      <c r="K20" s="51" t="s">
        <v>30</v>
      </c>
      <c r="L20" s="51" t="s">
        <v>31</v>
      </c>
      <c r="M20" s="51" t="s">
        <v>32</v>
      </c>
      <c r="N20" s="53">
        <v>11140000</v>
      </c>
      <c r="O20" s="37">
        <v>500000</v>
      </c>
    </row>
    <row r="21" ht="40" customHeight="1" spans="1:15">
      <c r="A21" s="35" t="s">
        <v>22</v>
      </c>
      <c r="B21" s="35" t="s">
        <v>55</v>
      </c>
      <c r="C21" s="36">
        <v>2130505</v>
      </c>
      <c r="D21" s="35" t="s">
        <v>24</v>
      </c>
      <c r="E21" s="35" t="s">
        <v>56</v>
      </c>
      <c r="F21" s="35" t="s">
        <v>57</v>
      </c>
      <c r="G21" s="37">
        <v>500000</v>
      </c>
      <c r="H21" s="35" t="s">
        <v>27</v>
      </c>
      <c r="I21" s="50" t="s">
        <v>36</v>
      </c>
      <c r="J21" s="51" t="s">
        <v>37</v>
      </c>
      <c r="K21" s="51" t="s">
        <v>30</v>
      </c>
      <c r="L21" s="51" t="s">
        <v>31</v>
      </c>
      <c r="M21" s="51" t="s">
        <v>32</v>
      </c>
      <c r="N21" s="53">
        <v>11140000</v>
      </c>
      <c r="O21" s="37">
        <v>500000</v>
      </c>
    </row>
    <row r="22" ht="40" customHeight="1" spans="1:15">
      <c r="A22" s="35" t="s">
        <v>22</v>
      </c>
      <c r="B22" s="35" t="s">
        <v>58</v>
      </c>
      <c r="C22" s="36">
        <v>2130505</v>
      </c>
      <c r="D22" s="35" t="s">
        <v>24</v>
      </c>
      <c r="E22" s="35" t="s">
        <v>59</v>
      </c>
      <c r="F22" s="35" t="s">
        <v>57</v>
      </c>
      <c r="G22" s="37">
        <v>500000</v>
      </c>
      <c r="H22" s="35" t="s">
        <v>27</v>
      </c>
      <c r="I22" s="50" t="s">
        <v>36</v>
      </c>
      <c r="J22" s="51" t="s">
        <v>37</v>
      </c>
      <c r="K22" s="51" t="s">
        <v>30</v>
      </c>
      <c r="L22" s="51" t="s">
        <v>31</v>
      </c>
      <c r="M22" s="51" t="s">
        <v>32</v>
      </c>
      <c r="N22" s="53">
        <v>11140000</v>
      </c>
      <c r="O22" s="37">
        <v>500000</v>
      </c>
    </row>
    <row r="23" ht="40" customHeight="1" spans="1:15">
      <c r="A23" s="35" t="s">
        <v>22</v>
      </c>
      <c r="B23" s="35" t="s">
        <v>58</v>
      </c>
      <c r="C23" s="36">
        <v>2130505</v>
      </c>
      <c r="D23" s="35" t="s">
        <v>24</v>
      </c>
      <c r="E23" s="35" t="s">
        <v>60</v>
      </c>
      <c r="F23" s="35" t="s">
        <v>57</v>
      </c>
      <c r="G23" s="37">
        <v>500000</v>
      </c>
      <c r="H23" s="35" t="s">
        <v>27</v>
      </c>
      <c r="I23" s="50" t="s">
        <v>36</v>
      </c>
      <c r="J23" s="51" t="s">
        <v>37</v>
      </c>
      <c r="K23" s="51" t="s">
        <v>30</v>
      </c>
      <c r="L23" s="51" t="s">
        <v>31</v>
      </c>
      <c r="M23" s="51" t="s">
        <v>32</v>
      </c>
      <c r="N23" s="53">
        <v>11140000</v>
      </c>
      <c r="O23" s="37">
        <v>500000</v>
      </c>
    </row>
    <row r="24" ht="40" customHeight="1" spans="1:15">
      <c r="A24" s="35" t="s">
        <v>22</v>
      </c>
      <c r="B24" s="35" t="s">
        <v>58</v>
      </c>
      <c r="C24" s="36">
        <v>2130505</v>
      </c>
      <c r="D24" s="35" t="s">
        <v>24</v>
      </c>
      <c r="E24" s="35" t="s">
        <v>61</v>
      </c>
      <c r="F24" s="35" t="s">
        <v>57</v>
      </c>
      <c r="G24" s="37">
        <v>500000</v>
      </c>
      <c r="H24" s="35" t="s">
        <v>27</v>
      </c>
      <c r="I24" s="50" t="s">
        <v>36</v>
      </c>
      <c r="J24" s="51" t="s">
        <v>37</v>
      </c>
      <c r="K24" s="51" t="s">
        <v>30</v>
      </c>
      <c r="L24" s="51" t="s">
        <v>31</v>
      </c>
      <c r="M24" s="51" t="s">
        <v>32</v>
      </c>
      <c r="N24" s="53">
        <v>11140000</v>
      </c>
      <c r="O24" s="37">
        <v>500000</v>
      </c>
    </row>
    <row r="25" ht="40" customHeight="1" spans="1:15">
      <c r="A25" s="35" t="s">
        <v>22</v>
      </c>
      <c r="B25" s="35" t="s">
        <v>62</v>
      </c>
      <c r="C25" s="36">
        <v>2130505</v>
      </c>
      <c r="D25" s="35" t="s">
        <v>24</v>
      </c>
      <c r="E25" s="35" t="s">
        <v>63</v>
      </c>
      <c r="F25" s="35" t="s">
        <v>64</v>
      </c>
      <c r="G25" s="37">
        <v>500000</v>
      </c>
      <c r="H25" s="35" t="s">
        <v>27</v>
      </c>
      <c r="I25" s="50" t="s">
        <v>36</v>
      </c>
      <c r="J25" s="51" t="s">
        <v>37</v>
      </c>
      <c r="K25" s="51" t="s">
        <v>30</v>
      </c>
      <c r="L25" s="51" t="s">
        <v>31</v>
      </c>
      <c r="M25" s="51" t="s">
        <v>32</v>
      </c>
      <c r="N25" s="53">
        <v>11140000</v>
      </c>
      <c r="O25" s="37">
        <v>500000</v>
      </c>
    </row>
    <row r="26" ht="40" customHeight="1" spans="1:15">
      <c r="A26" s="35" t="s">
        <v>22</v>
      </c>
      <c r="B26" s="35" t="s">
        <v>62</v>
      </c>
      <c r="C26" s="36">
        <v>2130505</v>
      </c>
      <c r="D26" s="35" t="s">
        <v>24</v>
      </c>
      <c r="E26" s="35" t="s">
        <v>65</v>
      </c>
      <c r="F26" s="35" t="s">
        <v>64</v>
      </c>
      <c r="G26" s="37">
        <v>500000</v>
      </c>
      <c r="H26" s="35" t="s">
        <v>27</v>
      </c>
      <c r="I26" s="50" t="s">
        <v>36</v>
      </c>
      <c r="J26" s="51" t="s">
        <v>37</v>
      </c>
      <c r="K26" s="51" t="s">
        <v>30</v>
      </c>
      <c r="L26" s="51" t="s">
        <v>31</v>
      </c>
      <c r="M26" s="51" t="s">
        <v>32</v>
      </c>
      <c r="N26" s="53">
        <v>11140000</v>
      </c>
      <c r="O26" s="37">
        <v>500000</v>
      </c>
    </row>
    <row r="27" ht="69" customHeight="1" spans="1:15">
      <c r="A27" s="35" t="s">
        <v>22</v>
      </c>
      <c r="B27" s="35" t="s">
        <v>62</v>
      </c>
      <c r="C27" s="36">
        <v>2130505</v>
      </c>
      <c r="D27" s="35" t="s">
        <v>24</v>
      </c>
      <c r="E27" s="35" t="s">
        <v>66</v>
      </c>
      <c r="F27" s="35" t="s">
        <v>67</v>
      </c>
      <c r="G27" s="37">
        <v>500000</v>
      </c>
      <c r="H27" s="35" t="s">
        <v>27</v>
      </c>
      <c r="I27" s="50" t="s">
        <v>36</v>
      </c>
      <c r="J27" s="51" t="s">
        <v>37</v>
      </c>
      <c r="K27" s="51" t="s">
        <v>30</v>
      </c>
      <c r="L27" s="51" t="s">
        <v>31</v>
      </c>
      <c r="M27" s="51" t="s">
        <v>32</v>
      </c>
      <c r="N27" s="53">
        <v>11140000</v>
      </c>
      <c r="O27" s="37">
        <v>500000</v>
      </c>
    </row>
    <row r="28" ht="29" customHeight="1" spans="1:15">
      <c r="A28" s="30" t="s">
        <v>68</v>
      </c>
      <c r="B28" s="31"/>
      <c r="C28" s="31"/>
      <c r="D28" s="31"/>
      <c r="E28" s="31"/>
      <c r="F28" s="32"/>
      <c r="G28" s="41">
        <f>G29+G34</f>
        <v>9002845.18</v>
      </c>
      <c r="H28" s="36"/>
      <c r="I28" s="30" t="s">
        <v>68</v>
      </c>
      <c r="J28" s="31"/>
      <c r="K28" s="31"/>
      <c r="L28" s="31"/>
      <c r="M28" s="31"/>
      <c r="N28" s="32"/>
      <c r="O28" s="33">
        <f>SUM(O29:O34)</f>
        <v>9002845.18</v>
      </c>
    </row>
    <row r="29" ht="46" customHeight="1" spans="1:15">
      <c r="A29" s="36" t="s">
        <v>22</v>
      </c>
      <c r="B29" s="36" t="s">
        <v>23</v>
      </c>
      <c r="C29" s="36">
        <v>2130505</v>
      </c>
      <c r="D29" s="36" t="s">
        <v>24</v>
      </c>
      <c r="E29" s="36" t="s">
        <v>69</v>
      </c>
      <c r="F29" s="36" t="s">
        <v>70</v>
      </c>
      <c r="G29" s="38">
        <v>4037027.95</v>
      </c>
      <c r="H29" s="36" t="s">
        <v>27</v>
      </c>
      <c r="I29" s="50" t="s">
        <v>36</v>
      </c>
      <c r="J29" s="51" t="s">
        <v>37</v>
      </c>
      <c r="K29" s="51" t="s">
        <v>30</v>
      </c>
      <c r="L29" s="51" t="s">
        <v>31</v>
      </c>
      <c r="M29" s="51" t="s">
        <v>32</v>
      </c>
      <c r="N29" s="53">
        <v>11140000</v>
      </c>
      <c r="O29" s="37">
        <v>191901.170000002</v>
      </c>
    </row>
    <row r="30" ht="46" customHeight="1" spans="1:15">
      <c r="A30" s="42"/>
      <c r="B30" s="42"/>
      <c r="C30" s="42"/>
      <c r="D30" s="42"/>
      <c r="E30" s="42"/>
      <c r="F30" s="42"/>
      <c r="G30" s="43"/>
      <c r="H30" s="42"/>
      <c r="I30" s="50" t="s">
        <v>71</v>
      </c>
      <c r="J30" s="51" t="s">
        <v>72</v>
      </c>
      <c r="K30" s="51" t="s">
        <v>73</v>
      </c>
      <c r="L30" s="51" t="s">
        <v>74</v>
      </c>
      <c r="M30" s="51" t="s">
        <v>32</v>
      </c>
      <c r="N30" s="53">
        <v>50000</v>
      </c>
      <c r="O30" s="37">
        <v>50000</v>
      </c>
    </row>
    <row r="31" ht="46" customHeight="1" spans="1:15">
      <c r="A31" s="42"/>
      <c r="B31" s="42"/>
      <c r="C31" s="42"/>
      <c r="D31" s="42"/>
      <c r="E31" s="42"/>
      <c r="F31" s="42"/>
      <c r="G31" s="43"/>
      <c r="H31" s="42"/>
      <c r="I31" s="50" t="s">
        <v>71</v>
      </c>
      <c r="J31" s="51" t="s">
        <v>72</v>
      </c>
      <c r="K31" s="51" t="s">
        <v>30</v>
      </c>
      <c r="L31" s="51" t="s">
        <v>74</v>
      </c>
      <c r="M31" s="51" t="s">
        <v>32</v>
      </c>
      <c r="N31" s="53">
        <v>50000</v>
      </c>
      <c r="O31" s="37">
        <v>50000</v>
      </c>
    </row>
    <row r="32" ht="46" customHeight="1" spans="1:15">
      <c r="A32" s="42"/>
      <c r="B32" s="42"/>
      <c r="C32" s="42"/>
      <c r="D32" s="42"/>
      <c r="E32" s="42"/>
      <c r="F32" s="42"/>
      <c r="G32" s="43"/>
      <c r="H32" s="42"/>
      <c r="I32" s="50" t="s">
        <v>75</v>
      </c>
      <c r="J32" s="51" t="s">
        <v>76</v>
      </c>
      <c r="K32" s="51" t="s">
        <v>30</v>
      </c>
      <c r="L32" s="51" t="s">
        <v>77</v>
      </c>
      <c r="M32" s="51" t="s">
        <v>32</v>
      </c>
      <c r="N32" s="53">
        <v>1720000</v>
      </c>
      <c r="O32" s="37">
        <v>383430.29</v>
      </c>
    </row>
    <row r="33" ht="46" customHeight="1" spans="1:15">
      <c r="A33" s="39"/>
      <c r="B33" s="39"/>
      <c r="C33" s="39"/>
      <c r="D33" s="39"/>
      <c r="E33" s="39"/>
      <c r="F33" s="39"/>
      <c r="G33" s="40"/>
      <c r="H33" s="39"/>
      <c r="I33" s="50" t="s">
        <v>78</v>
      </c>
      <c r="J33" s="51" t="s">
        <v>79</v>
      </c>
      <c r="K33" s="51" t="s">
        <v>30</v>
      </c>
      <c r="L33" s="51" t="s">
        <v>80</v>
      </c>
      <c r="M33" s="51" t="s">
        <v>32</v>
      </c>
      <c r="N33" s="53">
        <v>36090000</v>
      </c>
      <c r="O33" s="37">
        <v>3361696.49</v>
      </c>
    </row>
    <row r="34" ht="105" customHeight="1" spans="1:15">
      <c r="A34" s="35" t="s">
        <v>22</v>
      </c>
      <c r="B34" s="35" t="s">
        <v>48</v>
      </c>
      <c r="C34" s="36">
        <v>2130505</v>
      </c>
      <c r="D34" s="35" t="s">
        <v>24</v>
      </c>
      <c r="E34" s="35" t="s">
        <v>81</v>
      </c>
      <c r="F34" s="35" t="s">
        <v>82</v>
      </c>
      <c r="G34" s="37">
        <v>4965817.23</v>
      </c>
      <c r="H34" s="35" t="s">
        <v>27</v>
      </c>
      <c r="I34" s="50" t="s">
        <v>78</v>
      </c>
      <c r="J34" s="51" t="s">
        <v>79</v>
      </c>
      <c r="K34" s="51" t="s">
        <v>30</v>
      </c>
      <c r="L34" s="51" t="s">
        <v>80</v>
      </c>
      <c r="M34" s="51" t="s">
        <v>32</v>
      </c>
      <c r="N34" s="53">
        <v>36090000</v>
      </c>
      <c r="O34" s="37">
        <v>4965817.23</v>
      </c>
    </row>
    <row r="35" customFormat="1" ht="36" customHeight="1" spans="1:16">
      <c r="A35" s="30" t="s">
        <v>83</v>
      </c>
      <c r="B35" s="31"/>
      <c r="C35" s="31"/>
      <c r="D35" s="31"/>
      <c r="E35" s="31"/>
      <c r="F35" s="32"/>
      <c r="G35" s="44">
        <f>G36+G37+G38</f>
        <v>1499752.82</v>
      </c>
      <c r="H35" s="35"/>
      <c r="I35" s="30" t="s">
        <v>83</v>
      </c>
      <c r="J35" s="31"/>
      <c r="K35" s="31"/>
      <c r="L35" s="31"/>
      <c r="M35" s="31"/>
      <c r="N35" s="32"/>
      <c r="O35" s="44">
        <f>O36+O37+O38</f>
        <v>1499752.82</v>
      </c>
      <c r="P35" s="11"/>
    </row>
    <row r="36" s="10" customFormat="1" ht="69" customHeight="1" spans="1:16">
      <c r="A36" s="35" t="s">
        <v>80</v>
      </c>
      <c r="B36" s="35" t="s">
        <v>84</v>
      </c>
      <c r="C36" s="35">
        <v>2130505</v>
      </c>
      <c r="D36" s="35" t="s">
        <v>24</v>
      </c>
      <c r="E36" s="35" t="s">
        <v>85</v>
      </c>
      <c r="F36" s="35" t="s">
        <v>86</v>
      </c>
      <c r="G36" s="37">
        <v>470793.48</v>
      </c>
      <c r="H36" s="35" t="s">
        <v>87</v>
      </c>
      <c r="I36" s="50" t="s">
        <v>78</v>
      </c>
      <c r="J36" s="51" t="s">
        <v>79</v>
      </c>
      <c r="K36" s="51" t="s">
        <v>30</v>
      </c>
      <c r="L36" s="51" t="s">
        <v>80</v>
      </c>
      <c r="M36" s="51" t="s">
        <v>32</v>
      </c>
      <c r="N36" s="53">
        <v>36090000</v>
      </c>
      <c r="O36" s="37">
        <v>470793.48</v>
      </c>
      <c r="P36" s="11"/>
    </row>
    <row r="37" ht="69" customHeight="1" spans="1:15">
      <c r="A37" s="35" t="s">
        <v>80</v>
      </c>
      <c r="B37" s="35" t="s">
        <v>84</v>
      </c>
      <c r="C37" s="35">
        <v>2130505</v>
      </c>
      <c r="D37" s="35" t="s">
        <v>24</v>
      </c>
      <c r="E37" s="35" t="s">
        <v>88</v>
      </c>
      <c r="F37" s="35" t="s">
        <v>89</v>
      </c>
      <c r="G37" s="37">
        <v>556853.08</v>
      </c>
      <c r="H37" s="35" t="s">
        <v>87</v>
      </c>
      <c r="I37" s="50" t="s">
        <v>78</v>
      </c>
      <c r="J37" s="51" t="s">
        <v>79</v>
      </c>
      <c r="K37" s="51" t="s">
        <v>30</v>
      </c>
      <c r="L37" s="51" t="s">
        <v>80</v>
      </c>
      <c r="M37" s="51" t="s">
        <v>32</v>
      </c>
      <c r="N37" s="53">
        <v>36090000</v>
      </c>
      <c r="O37" s="37">
        <v>556853.08</v>
      </c>
    </row>
    <row r="38" ht="69" customHeight="1" spans="1:15">
      <c r="A38" s="35" t="s">
        <v>80</v>
      </c>
      <c r="B38" s="35" t="s">
        <v>84</v>
      </c>
      <c r="C38" s="35">
        <v>2130505</v>
      </c>
      <c r="D38" s="35" t="s">
        <v>24</v>
      </c>
      <c r="E38" s="35" t="s">
        <v>90</v>
      </c>
      <c r="F38" s="35" t="s">
        <v>91</v>
      </c>
      <c r="G38" s="37">
        <v>472106.26</v>
      </c>
      <c r="H38" s="35" t="s">
        <v>87</v>
      </c>
      <c r="I38" s="50" t="s">
        <v>78</v>
      </c>
      <c r="J38" s="51" t="s">
        <v>79</v>
      </c>
      <c r="K38" s="51" t="s">
        <v>30</v>
      </c>
      <c r="L38" s="51" t="s">
        <v>80</v>
      </c>
      <c r="M38" s="51" t="s">
        <v>32</v>
      </c>
      <c r="N38" s="53">
        <v>36090000</v>
      </c>
      <c r="O38" s="37">
        <v>472106.26</v>
      </c>
    </row>
    <row r="39" customFormat="1" ht="39" customHeight="1" spans="1:16">
      <c r="A39" s="30" t="s">
        <v>92</v>
      </c>
      <c r="B39" s="31"/>
      <c r="C39" s="31"/>
      <c r="D39" s="31"/>
      <c r="E39" s="31"/>
      <c r="F39" s="32"/>
      <c r="G39" s="44">
        <f>G40+G41+G42+G43+G44+G45</f>
        <v>9750401.46</v>
      </c>
      <c r="H39" s="35"/>
      <c r="I39" s="30" t="s">
        <v>92</v>
      </c>
      <c r="J39" s="31"/>
      <c r="K39" s="31"/>
      <c r="L39" s="31"/>
      <c r="M39" s="31"/>
      <c r="N39" s="32"/>
      <c r="O39" s="44">
        <f>O40+O41+O42+O43+O44+O45</f>
        <v>9750401.46</v>
      </c>
      <c r="P39" s="11"/>
    </row>
    <row r="40" s="10" customFormat="1" ht="90" customHeight="1" spans="1:16">
      <c r="A40" s="35" t="s">
        <v>93</v>
      </c>
      <c r="B40" s="35" t="s">
        <v>94</v>
      </c>
      <c r="C40" s="35">
        <v>2130504</v>
      </c>
      <c r="D40" s="35" t="s">
        <v>95</v>
      </c>
      <c r="E40" s="35" t="s">
        <v>96</v>
      </c>
      <c r="F40" s="35" t="s">
        <v>97</v>
      </c>
      <c r="G40" s="37">
        <v>493789.49</v>
      </c>
      <c r="H40" s="35" t="s">
        <v>87</v>
      </c>
      <c r="I40" s="50" t="s">
        <v>78</v>
      </c>
      <c r="J40" s="51" t="s">
        <v>79</v>
      </c>
      <c r="K40" s="51" t="s">
        <v>30</v>
      </c>
      <c r="L40" s="51" t="s">
        <v>80</v>
      </c>
      <c r="M40" s="51" t="s">
        <v>32</v>
      </c>
      <c r="N40" s="53">
        <v>36090000</v>
      </c>
      <c r="O40" s="37">
        <v>493789.49</v>
      </c>
      <c r="P40" s="11"/>
    </row>
    <row r="41" s="10" customFormat="1" ht="46" customHeight="1" spans="1:16">
      <c r="A41" s="35" t="s">
        <v>93</v>
      </c>
      <c r="B41" s="35" t="s">
        <v>98</v>
      </c>
      <c r="C41" s="35">
        <v>2130504</v>
      </c>
      <c r="D41" s="35" t="s">
        <v>95</v>
      </c>
      <c r="E41" s="35" t="s">
        <v>99</v>
      </c>
      <c r="F41" s="35" t="s">
        <v>100</v>
      </c>
      <c r="G41" s="37">
        <v>371971.97</v>
      </c>
      <c r="H41" s="35" t="s">
        <v>87</v>
      </c>
      <c r="I41" s="50" t="s">
        <v>78</v>
      </c>
      <c r="J41" s="51" t="s">
        <v>79</v>
      </c>
      <c r="K41" s="51" t="s">
        <v>30</v>
      </c>
      <c r="L41" s="51" t="s">
        <v>80</v>
      </c>
      <c r="M41" s="51" t="s">
        <v>32</v>
      </c>
      <c r="N41" s="53">
        <v>36090000</v>
      </c>
      <c r="O41" s="37">
        <v>371971.97</v>
      </c>
      <c r="P41" s="11"/>
    </row>
    <row r="42" ht="38" customHeight="1" spans="1:15">
      <c r="A42" s="35" t="s">
        <v>93</v>
      </c>
      <c r="B42" s="35" t="s">
        <v>101</v>
      </c>
      <c r="C42" s="35">
        <v>2130504</v>
      </c>
      <c r="D42" s="35" t="s">
        <v>95</v>
      </c>
      <c r="E42" s="35" t="s">
        <v>102</v>
      </c>
      <c r="F42" s="35" t="s">
        <v>103</v>
      </c>
      <c r="G42" s="37">
        <v>2751120</v>
      </c>
      <c r="H42" s="35" t="s">
        <v>87</v>
      </c>
      <c r="I42" s="50" t="s">
        <v>78</v>
      </c>
      <c r="J42" s="51" t="s">
        <v>79</v>
      </c>
      <c r="K42" s="51" t="s">
        <v>30</v>
      </c>
      <c r="L42" s="51" t="s">
        <v>80</v>
      </c>
      <c r="M42" s="51" t="s">
        <v>32</v>
      </c>
      <c r="N42" s="53">
        <v>36090000</v>
      </c>
      <c r="O42" s="37">
        <v>2751120</v>
      </c>
    </row>
    <row r="43" ht="38" customHeight="1" spans="1:15">
      <c r="A43" s="35" t="s">
        <v>93</v>
      </c>
      <c r="B43" s="35" t="s">
        <v>62</v>
      </c>
      <c r="C43" s="35">
        <v>2130504</v>
      </c>
      <c r="D43" s="35" t="s">
        <v>95</v>
      </c>
      <c r="E43" s="35" t="s">
        <v>104</v>
      </c>
      <c r="F43" s="35" t="s">
        <v>105</v>
      </c>
      <c r="G43" s="37">
        <v>2696000</v>
      </c>
      <c r="H43" s="35" t="s">
        <v>87</v>
      </c>
      <c r="I43" s="50" t="s">
        <v>78</v>
      </c>
      <c r="J43" s="51" t="s">
        <v>79</v>
      </c>
      <c r="K43" s="51" t="s">
        <v>30</v>
      </c>
      <c r="L43" s="51" t="s">
        <v>80</v>
      </c>
      <c r="M43" s="51" t="s">
        <v>32</v>
      </c>
      <c r="N43" s="53">
        <v>36090000</v>
      </c>
      <c r="O43" s="37">
        <v>2696000</v>
      </c>
    </row>
    <row r="44" ht="38" customHeight="1" spans="1:15">
      <c r="A44" s="35" t="s">
        <v>93</v>
      </c>
      <c r="B44" s="35" t="s">
        <v>40</v>
      </c>
      <c r="C44" s="35">
        <v>2130504</v>
      </c>
      <c r="D44" s="35" t="s">
        <v>95</v>
      </c>
      <c r="E44" s="35" t="s">
        <v>106</v>
      </c>
      <c r="F44" s="35" t="s">
        <v>107</v>
      </c>
      <c r="G44" s="37">
        <v>848000</v>
      </c>
      <c r="H44" s="35" t="s">
        <v>87</v>
      </c>
      <c r="I44" s="50" t="s">
        <v>78</v>
      </c>
      <c r="J44" s="51" t="s">
        <v>79</v>
      </c>
      <c r="K44" s="51" t="s">
        <v>30</v>
      </c>
      <c r="L44" s="51" t="s">
        <v>80</v>
      </c>
      <c r="M44" s="51" t="s">
        <v>32</v>
      </c>
      <c r="N44" s="53">
        <v>36090000</v>
      </c>
      <c r="O44" s="37">
        <v>848000</v>
      </c>
    </row>
    <row r="45" ht="38" customHeight="1" spans="1:15">
      <c r="A45" s="35" t="s">
        <v>93</v>
      </c>
      <c r="B45" s="35" t="s">
        <v>108</v>
      </c>
      <c r="C45" s="35">
        <v>2130504</v>
      </c>
      <c r="D45" s="35" t="s">
        <v>95</v>
      </c>
      <c r="E45" s="35" t="s">
        <v>109</v>
      </c>
      <c r="F45" s="35" t="s">
        <v>110</v>
      </c>
      <c r="G45" s="37">
        <v>2589520</v>
      </c>
      <c r="H45" s="35" t="s">
        <v>87</v>
      </c>
      <c r="I45" s="50" t="s">
        <v>78</v>
      </c>
      <c r="J45" s="51" t="s">
        <v>79</v>
      </c>
      <c r="K45" s="51" t="s">
        <v>30</v>
      </c>
      <c r="L45" s="51" t="s">
        <v>80</v>
      </c>
      <c r="M45" s="51" t="s">
        <v>32</v>
      </c>
      <c r="N45" s="53">
        <v>36090000</v>
      </c>
      <c r="O45" s="37">
        <v>2589520</v>
      </c>
    </row>
    <row r="46" ht="22" customHeight="1"/>
    <row r="47" ht="22" customHeight="1"/>
  </sheetData>
  <autoFilter ref="A4:O45"/>
  <mergeCells count="29">
    <mergeCell ref="A2:O2"/>
    <mergeCell ref="A3:H3"/>
    <mergeCell ref="I3:O3"/>
    <mergeCell ref="A5:F5"/>
    <mergeCell ref="I5:N5"/>
    <mergeCell ref="A6:F6"/>
    <mergeCell ref="I6:N6"/>
    <mergeCell ref="A28:F28"/>
    <mergeCell ref="I28:N28"/>
    <mergeCell ref="A35:F35"/>
    <mergeCell ref="I35:N35"/>
    <mergeCell ref="A39:F39"/>
    <mergeCell ref="I39:N39"/>
    <mergeCell ref="A9:A10"/>
    <mergeCell ref="A29:A33"/>
    <mergeCell ref="B9:B10"/>
    <mergeCell ref="B29:B33"/>
    <mergeCell ref="C9:C10"/>
    <mergeCell ref="C29:C33"/>
    <mergeCell ref="D9:D10"/>
    <mergeCell ref="D29:D33"/>
    <mergeCell ref="E9:E10"/>
    <mergeCell ref="E29:E33"/>
    <mergeCell ref="F9:F10"/>
    <mergeCell ref="F29:F33"/>
    <mergeCell ref="G9:G10"/>
    <mergeCell ref="G29:G33"/>
    <mergeCell ref="H9:H10"/>
    <mergeCell ref="H29:H33"/>
  </mergeCells>
  <printOptions verticalCentered="1"/>
  <pageMargins left="0.275" right="0.118055555555556" top="0.313888888888889" bottom="0.354166666666667" header="0.511805555555556" footer="0.196527777777778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" sqref="$A1:$XFD1048576"/>
    </sheetView>
  </sheetViews>
  <sheetFormatPr defaultColWidth="9" defaultRowHeight="14.25" outlineLevelCol="5"/>
  <cols>
    <col min="1" max="1" width="7.875" customWidth="1"/>
    <col min="2" max="2" width="45.6583333333333" customWidth="1"/>
    <col min="3" max="3" width="16.875" customWidth="1"/>
    <col min="4" max="4" width="20.25" customWidth="1"/>
    <col min="5" max="5" width="21.25" customWidth="1"/>
    <col min="6" max="6" width="19.5" customWidth="1"/>
  </cols>
  <sheetData>
    <row r="1" ht="21" customHeight="1" spans="1:5">
      <c r="A1" s="1" t="s">
        <v>111</v>
      </c>
      <c r="B1" s="1"/>
      <c r="C1" s="1"/>
      <c r="D1" s="1"/>
      <c r="E1" s="1"/>
    </row>
    <row r="2" ht="37" customHeight="1" spans="1:6">
      <c r="A2" s="2" t="s">
        <v>112</v>
      </c>
      <c r="B2" s="2"/>
      <c r="C2" s="2"/>
      <c r="D2" s="2"/>
      <c r="E2" s="2"/>
      <c r="F2" s="2"/>
    </row>
    <row r="3" ht="35" customHeight="1" spans="1:6">
      <c r="A3" s="3" t="s">
        <v>113</v>
      </c>
      <c r="B3" s="3" t="s">
        <v>8</v>
      </c>
      <c r="C3" s="3" t="s">
        <v>114</v>
      </c>
      <c r="D3" s="3" t="s">
        <v>115</v>
      </c>
      <c r="E3" s="3" t="s">
        <v>116</v>
      </c>
      <c r="F3" s="3" t="s">
        <v>11</v>
      </c>
    </row>
    <row r="4" ht="35" customHeight="1" spans="1:6">
      <c r="A4" s="4">
        <v>1</v>
      </c>
      <c r="B4" s="4" t="s">
        <v>117</v>
      </c>
      <c r="C4" s="4" t="s">
        <v>118</v>
      </c>
      <c r="D4" s="4" t="s">
        <v>118</v>
      </c>
      <c r="E4" s="4">
        <v>41000</v>
      </c>
      <c r="F4" s="5" t="s">
        <v>119</v>
      </c>
    </row>
    <row r="5" ht="35" customHeight="1" spans="1:6">
      <c r="A5" s="4">
        <v>2</v>
      </c>
      <c r="B5" s="4" t="s">
        <v>120</v>
      </c>
      <c r="C5" s="4" t="s">
        <v>31</v>
      </c>
      <c r="D5" s="4" t="s">
        <v>31</v>
      </c>
      <c r="E5" s="4">
        <v>2000</v>
      </c>
      <c r="F5" s="5" t="s">
        <v>121</v>
      </c>
    </row>
    <row r="6" ht="35" customHeight="1" spans="1:6">
      <c r="A6" s="4">
        <v>3</v>
      </c>
      <c r="B6" s="5" t="s">
        <v>122</v>
      </c>
      <c r="C6" s="4" t="s">
        <v>22</v>
      </c>
      <c r="D6" s="4" t="s">
        <v>84</v>
      </c>
      <c r="E6" s="4">
        <v>600559.75</v>
      </c>
      <c r="F6" s="4" t="s">
        <v>123</v>
      </c>
    </row>
    <row r="7" ht="35" customHeight="1" spans="1:6">
      <c r="A7" s="4">
        <v>4</v>
      </c>
      <c r="B7" s="5" t="s">
        <v>124</v>
      </c>
      <c r="C7" s="4" t="s">
        <v>22</v>
      </c>
      <c r="D7" s="4" t="s">
        <v>84</v>
      </c>
      <c r="E7" s="4">
        <v>40000</v>
      </c>
      <c r="F7" s="4" t="s">
        <v>125</v>
      </c>
    </row>
    <row r="8" ht="35" customHeight="1" spans="1:6">
      <c r="A8" s="4">
        <v>5</v>
      </c>
      <c r="B8" s="5" t="s">
        <v>126</v>
      </c>
      <c r="C8" s="4" t="s">
        <v>22</v>
      </c>
      <c r="D8" s="4" t="s">
        <v>127</v>
      </c>
      <c r="E8" s="4">
        <v>500000</v>
      </c>
      <c r="F8" s="4" t="s">
        <v>123</v>
      </c>
    </row>
    <row r="9" ht="35" customHeight="1" spans="1:6">
      <c r="A9" s="4">
        <v>6</v>
      </c>
      <c r="B9" s="5" t="s">
        <v>128</v>
      </c>
      <c r="C9" s="4" t="s">
        <v>22</v>
      </c>
      <c r="D9" s="4" t="s">
        <v>55</v>
      </c>
      <c r="E9" s="4">
        <v>500000</v>
      </c>
      <c r="F9" s="4" t="s">
        <v>125</v>
      </c>
    </row>
    <row r="10" ht="35" customHeight="1" spans="1:6">
      <c r="A10" s="4">
        <v>7</v>
      </c>
      <c r="B10" s="5" t="s">
        <v>129</v>
      </c>
      <c r="C10" s="4" t="s">
        <v>22</v>
      </c>
      <c r="D10" s="4" t="s">
        <v>55</v>
      </c>
      <c r="E10" s="4">
        <v>50000</v>
      </c>
      <c r="F10" s="4" t="s">
        <v>130</v>
      </c>
    </row>
    <row r="11" ht="35" customHeight="1" spans="1:6">
      <c r="A11" s="4">
        <v>8</v>
      </c>
      <c r="B11" s="5" t="s">
        <v>131</v>
      </c>
      <c r="C11" s="4" t="s">
        <v>22</v>
      </c>
      <c r="D11" s="4" t="s">
        <v>52</v>
      </c>
      <c r="E11" s="4">
        <v>500000</v>
      </c>
      <c r="F11" s="4" t="s">
        <v>130</v>
      </c>
    </row>
    <row r="12" ht="35" customHeight="1" spans="1:6">
      <c r="A12" s="4">
        <v>9</v>
      </c>
      <c r="B12" s="5" t="s">
        <v>132</v>
      </c>
      <c r="C12" s="4" t="s">
        <v>22</v>
      </c>
      <c r="D12" s="4" t="s">
        <v>48</v>
      </c>
      <c r="E12" s="4">
        <v>500000</v>
      </c>
      <c r="F12" s="4" t="s">
        <v>125</v>
      </c>
    </row>
    <row r="13" ht="35" customHeight="1" spans="1:6">
      <c r="A13" s="4">
        <v>10</v>
      </c>
      <c r="B13" s="5" t="s">
        <v>133</v>
      </c>
      <c r="C13" s="4" t="s">
        <v>22</v>
      </c>
      <c r="D13" s="4" t="s">
        <v>58</v>
      </c>
      <c r="E13" s="4">
        <v>235700</v>
      </c>
      <c r="F13" s="4" t="s">
        <v>130</v>
      </c>
    </row>
    <row r="14" ht="35" customHeight="1" spans="1:6">
      <c r="A14" s="4">
        <v>11</v>
      </c>
      <c r="B14" s="5" t="s">
        <v>134</v>
      </c>
      <c r="C14" s="4" t="s">
        <v>22</v>
      </c>
      <c r="D14" s="4" t="s">
        <v>58</v>
      </c>
      <c r="E14" s="4">
        <v>24000</v>
      </c>
      <c r="F14" s="4" t="s">
        <v>130</v>
      </c>
    </row>
    <row r="15" ht="35" customHeight="1" spans="1:6">
      <c r="A15" s="6" t="s">
        <v>19</v>
      </c>
      <c r="B15" s="7"/>
      <c r="C15" s="7"/>
      <c r="D15" s="8"/>
      <c r="E15" s="3">
        <f>SUM(E3:E14)</f>
        <v>2993259.75</v>
      </c>
      <c r="F15" s="4"/>
    </row>
  </sheetData>
  <mergeCells count="2">
    <mergeCell ref="A2:F2"/>
    <mergeCell ref="A15:D15"/>
  </mergeCells>
  <pageMargins left="0.432638888888889" right="0.354166666666667" top="0.313888888888889" bottom="0.15625" header="0.15625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2021-08-25T08:28:01Z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7532C5E0C79740FBA121E4BC66D5066C</vt:lpwstr>
  </property>
</Properties>
</file>