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11" r:id="rId9"/>
    <sheet name="10机关运行经费" sheetId="10" r:id="rId10"/>
    <sheet name="11预算项目支出绩效目标表" sheetId="9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xlnm.Print_Area" localSheetId="10">'11预算项目支出绩效目标表'!$A$1:T22</definedName>
    <definedName name="_xlnm.Print_Titles" localSheetId="9" hidden="1">'10机关运行经费'!$1:3</definedName>
    <definedName name="_xlnm.Print_Area" localSheetId="9">'10机关运行经费'!$A$1:C5</definedName>
    <definedName name="_xlnm.Print_Area" localSheetId="8">'9国有资本经营预算收支表'!$A$1:D14</definedName>
  </definedNames>
  <calcPr calcId="144525"/>
</workbook>
</file>

<file path=xl/sharedStrings.xml><?xml version="1.0" encoding="utf-8"?>
<sst xmlns="http://schemas.openxmlformats.org/spreadsheetml/2006/main" count="531" uniqueCount="240">
  <si>
    <t>部门收支总体情况表</t>
  </si>
  <si>
    <t>单位名称：伊川县人事劳动和社会保障局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</si>
  <si>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</si>
  <si>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</si>
  <si>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</si>
  <si>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</si>
  <si>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</si>
  <si>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</si>
  <si>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</si>
  <si>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</si>
  <si>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</si>
  <si>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</si>
  <si>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</si>
  <si>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</si>
  <si>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</si>
  <si>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</si>
  <si>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</si>
  <si>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</si>
  <si>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</si>
  <si>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</si>
  <si>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</si>
  <si>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</si>
  <si>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</si>
  <si>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</si>
  <si>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</si>
  <si>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</si>
  <si>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</si>
  <si>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</si>
  <si>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</si>
  <si>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</si>
  <si>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</si>
  <si>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</si>
  <si>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</si>
  <si>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</si>
  <si>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</si>
  <si>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</si>
  <si>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</si>
  <si>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</si>
  <si>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</si>
  <si>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</si>
  <si>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</si>
  <si>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</si>
  <si>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</si>
  <si>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</si>
  <si>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</si>
  <si>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</si>
  <si>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</si>
  <si>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</si>
  <si>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107</t>
  </si>
  <si>
    <t>伊川县人事劳动和社会保障局</t>
  </si>
  <si>
    <t xml:space="preserve">  107001</t>
  </si>
  <si>
    <t xml:space="preserve">  伊川县人事劳动和社会保障局</t>
  </si>
  <si>
    <t xml:space="preserve">  107002</t>
  </si>
  <si>
    <t xml:space="preserve">  伊川县事业单位登记管理局</t>
  </si>
  <si>
    <t xml:space="preserve">  107003</t>
  </si>
  <si>
    <t xml:space="preserve">  伊川县技工学校</t>
  </si>
  <si>
    <t xml:space="preserve">  107004</t>
  </si>
  <si>
    <t xml:space="preserve">  伊川县城乡居民社会养老保险管理中心</t>
  </si>
  <si>
    <t xml:space="preserve">  107005</t>
  </si>
  <si>
    <t xml:space="preserve">  伊川县机构编制委员会办公室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</si>
  <si>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</si>
  <si>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</si>
  <si>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</si>
  <si>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</si>
  <si>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</si>
  <si>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</si>
  <si>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</si>
  <si>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</si>
  <si>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201</t>
  </si>
  <si>
    <t>10</t>
  </si>
  <si>
    <t>01</t>
  </si>
  <si>
    <t xml:space="preserve">    107001</t>
  </si>
  <si>
    <t xml:space="preserve">    行政运行</t>
  </si>
  <si>
    <t>02</t>
  </si>
  <si>
    <t xml:space="preserve">    一般行政管理事务</t>
  </si>
  <si>
    <t>99</t>
  </si>
  <si>
    <t xml:space="preserve">    其他人力资源事务支出</t>
  </si>
  <si>
    <t>208</t>
  </si>
  <si>
    <t>09</t>
  </si>
  <si>
    <t xml:space="preserve">    社会保险经办机构</t>
  </si>
  <si>
    <t>05</t>
  </si>
  <si>
    <t xml:space="preserve">    归口管理的行政单位离退休</t>
  </si>
  <si>
    <t xml:space="preserve">    机关事业单位基本养老保险缴费支出</t>
  </si>
  <si>
    <t>07</t>
  </si>
  <si>
    <t xml:space="preserve">    公益性岗位补贴</t>
  </si>
  <si>
    <t>210</t>
  </si>
  <si>
    <t>11</t>
  </si>
  <si>
    <t xml:space="preserve">    行政单位医疗</t>
  </si>
  <si>
    <t xml:space="preserve">    其他行政事业单位医疗支出</t>
  </si>
  <si>
    <t xml:space="preserve">    107002</t>
  </si>
  <si>
    <t>205</t>
  </si>
  <si>
    <t>03</t>
  </si>
  <si>
    <t xml:space="preserve">    107003</t>
  </si>
  <si>
    <t xml:space="preserve">    技校教育</t>
  </si>
  <si>
    <t xml:space="preserve">    事业单位医疗</t>
  </si>
  <si>
    <t xml:space="preserve">    107004</t>
  </si>
  <si>
    <t xml:space="preserve">    107005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</si>
  <si>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</si>
  <si>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</si>
  <si>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</si>
  <si>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</si>
  <si>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</si>
  <si>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</si>
  <si>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</si>
  <si>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</si>
  <si>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</si>
  <si>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</si>
  <si>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</si>
  <si>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</si>
  <si>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</si>
  <si>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</si>
  <si>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</si>
  <si>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</si>
  <si>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</si>
  <si>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</si>
  <si>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</si>
  <si>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</si>
  <si>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</si>
  <si>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</si>
  <si>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</si>
  <si>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</si>
  <si>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</si>
  <si>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</si>
  <si>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</si>
  <si>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</si>
  <si>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</si>
  <si>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</si>
  <si>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</si>
  <si>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</si>
  <si>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</si>
  <si>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</si>
  <si>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</si>
  <si>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</si>
  <si>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 xml:space="preserve">  绩效工资</t>
  </si>
  <si>
    <t>08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</si>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</sst>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7"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43" formatCode="_ * #,##0.00_ ;_ * \-#,##0.00_ ;_ * &quot;-&quot;??_ ;_ @_ "/>
    <numFmt numFmtId="178" formatCode="#,##0_);[Red]\(#,##0\)"/>
    <numFmt numFmtId="179" formatCode="00"/>
    <numFmt numFmtId="180" formatCode="0_);[Red]\(0\)"/>
    <numFmt numFmtId="181" formatCode="0000"/>
    <numFmt numFmtId="182" formatCode="#,##0.0_);[Red]\(#,##0.0\)"/>
    <numFmt numFmtId="183" formatCode="#,##0.00_);[Red]\(#,##0.00\)"/>
    <numFmt numFmtId="184" formatCode="#,##0.0_ "/>
    <numFmt numFmtId="185" formatCode=";;"/>
    <numFmt numFmtId="186" formatCode="#,##0.0"/>
    <numFmt numFmtId="187" formatCode="* #,##0.00;* \-#,##0.00;* &quot;&quot;??;@"/>
    <numFmt numFmtId="188" formatCode="0.0_);[Red]\(0.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9" borderId="27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31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8" borderId="27" applyNumberFormat="0" applyAlignment="0" applyProtection="0">
      <alignment vertical="center"/>
    </xf>
    <xf numFmtId="0" fontId="27" fillId="20" borderId="3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83" applyFont="1" applyFill="1" applyAlignment="1">
      <alignment vertical="center"/>
    </xf>
    <xf numFmtId="0" fontId="0" fillId="0" borderId="0" xfId="83" applyFont="1" applyFill="1" applyAlignment="1">
      <alignment vertical="center"/>
    </xf>
    <xf numFmtId="0" fontId="0" fillId="0" borderId="0" xfId="83" applyFill="1" applyAlignment="1">
      <alignment vertical="center"/>
    </xf>
    <xf numFmtId="0" fontId="4" fillId="0" borderId="0" xfId="83" applyFont="1" applyFill="1" applyBorder="1" applyAlignment="1">
      <alignment horizontal="center" vertical="center"/>
    </xf>
    <xf numFmtId="0" fontId="5" fillId="0" borderId="0" xfId="83" applyFont="1" applyFill="1" applyAlignment="1">
      <alignment vertical="center"/>
    </xf>
    <xf numFmtId="0" fontId="5" fillId="0" borderId="0" xfId="83" applyFont="1" applyFill="1" applyAlignment="1">
      <alignment horizontal="right" vertical="center"/>
    </xf>
    <xf numFmtId="0" fontId="6" fillId="0" borderId="2" xfId="83" applyFont="1" applyFill="1" applyBorder="1" applyAlignment="1">
      <alignment horizontal="center" vertical="center" wrapText="1"/>
    </xf>
    <xf numFmtId="0" fontId="6" fillId="0" borderId="2" xfId="82" applyFont="1" applyFill="1" applyBorder="1" applyAlignment="1">
      <alignment horizontal="center" vertical="center" wrapText="1"/>
    </xf>
    <xf numFmtId="0" fontId="0" fillId="0" borderId="2" xfId="82" applyFont="1" applyFill="1" applyBorder="1" applyAlignment="1">
      <alignment vertical="center" wrapText="1"/>
    </xf>
    <xf numFmtId="178" fontId="0" fillId="0" borderId="2" xfId="83" applyNumberFormat="1" applyFill="1" applyBorder="1" applyAlignment="1">
      <alignment horizontal="right" vertical="center" wrapText="1"/>
    </xf>
    <xf numFmtId="0" fontId="0" fillId="0" borderId="2" xfId="81" applyFont="1" applyFill="1" applyBorder="1" applyAlignment="1">
      <alignment vertical="center"/>
    </xf>
    <xf numFmtId="176" fontId="0" fillId="0" borderId="2" xfId="83" applyNumberFormat="1" applyFill="1" applyBorder="1" applyAlignment="1">
      <alignment horizontal="right" vertical="center" wrapText="1"/>
    </xf>
    <xf numFmtId="0" fontId="6" fillId="0" borderId="2" xfId="82" applyFont="1" applyFill="1" applyBorder="1" applyAlignment="1">
      <alignment horizontal="center" vertical="center"/>
    </xf>
    <xf numFmtId="178" fontId="6" fillId="0" borderId="2" xfId="83" applyNumberFormat="1" applyFont="1" applyFill="1" applyBorder="1" applyAlignment="1">
      <alignment horizontal="right" vertical="center" wrapText="1"/>
    </xf>
    <xf numFmtId="0" fontId="6" fillId="0" borderId="2" xfId="83" applyFont="1" applyFill="1" applyBorder="1" applyAlignment="1">
      <alignment horizontal="center" vertical="center"/>
    </xf>
    <xf numFmtId="0" fontId="0" fillId="0" borderId="2" xfId="82" applyFont="1" applyFill="1" applyBorder="1" applyAlignment="1">
      <alignment horizontal="left" vertical="center"/>
    </xf>
    <xf numFmtId="178" fontId="0" fillId="0" borderId="2" xfId="83" applyNumberFormat="1" applyFont="1" applyFill="1" applyBorder="1" applyAlignment="1">
      <alignment horizontal="right" vertical="center" wrapText="1"/>
    </xf>
    <xf numFmtId="0" fontId="0" fillId="0" borderId="2" xfId="83" applyFont="1" applyFill="1" applyBorder="1" applyAlignment="1">
      <alignment vertical="center"/>
    </xf>
    <xf numFmtId="0" fontId="0" fillId="0" borderId="2" xfId="83" applyFill="1" applyBorder="1" applyAlignment="1">
      <alignment vertical="center"/>
    </xf>
    <xf numFmtId="178" fontId="0" fillId="0" borderId="0" xfId="83" applyNumberFormat="1" applyFill="1" applyAlignment="1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7" fillId="0" borderId="0" xfId="75" applyAlignment="1"/>
    <xf numFmtId="179" fontId="5" fillId="0" borderId="0" xfId="75" applyNumberFormat="1" applyFont="1" applyFill="1" applyAlignment="1" applyProtection="1">
      <alignment horizontal="center" vertical="center"/>
    </xf>
    <xf numFmtId="181" fontId="5" fillId="0" borderId="0" xfId="75" applyNumberFormat="1" applyFont="1" applyFill="1" applyAlignment="1" applyProtection="1">
      <alignment horizontal="center" vertical="center"/>
    </xf>
    <xf numFmtId="0" fontId="5" fillId="0" borderId="0" xfId="75" applyNumberFormat="1" applyFont="1" applyFill="1" applyAlignment="1" applyProtection="1">
      <alignment horizontal="right" vertical="center"/>
    </xf>
    <xf numFmtId="0" fontId="5" fillId="0" borderId="0" xfId="75" applyNumberFormat="1" applyFont="1" applyFill="1" applyAlignment="1" applyProtection="1">
      <alignment horizontal="left" vertical="center" wrapText="1"/>
    </xf>
    <xf numFmtId="182" fontId="5" fillId="0" borderId="0" xfId="75" applyNumberFormat="1" applyFont="1" applyFill="1" applyAlignment="1" applyProtection="1">
      <alignment vertical="center"/>
    </xf>
    <xf numFmtId="0" fontId="8" fillId="0" borderId="0" xfId="75" applyNumberFormat="1" applyFont="1" applyFill="1" applyAlignment="1" applyProtection="1">
      <alignment horizontal="center" vertical="center"/>
    </xf>
    <xf numFmtId="179" fontId="5" fillId="0" borderId="1" xfId="75" applyNumberFormat="1" applyFont="1" applyFill="1" applyBorder="1" applyAlignment="1" applyProtection="1"/>
    <xf numFmtId="179" fontId="5" fillId="2" borderId="1" xfId="75" applyNumberFormat="1" applyFont="1" applyFill="1" applyBorder="1" applyAlignment="1" applyProtection="1"/>
    <xf numFmtId="182" fontId="5" fillId="0" borderId="1" xfId="75" applyNumberFormat="1" applyFont="1" applyFill="1" applyBorder="1" applyAlignment="1" applyProtection="1">
      <alignment vertical="center"/>
    </xf>
    <xf numFmtId="183" fontId="5" fillId="0" borderId="3" xfId="75" applyNumberFormat="1" applyFont="1" applyFill="1" applyBorder="1" applyAlignment="1" applyProtection="1">
      <alignment horizontal="centerContinuous" vertical="center"/>
    </xf>
    <xf numFmtId="183" fontId="5" fillId="0" borderId="2" xfId="75" applyNumberFormat="1" applyFont="1" applyFill="1" applyBorder="1" applyAlignment="1" applyProtection="1">
      <alignment horizontal="centerContinuous" vertical="center"/>
    </xf>
    <xf numFmtId="183" fontId="5" fillId="0" borderId="2" xfId="75" applyNumberFormat="1" applyFont="1" applyFill="1" applyBorder="1" applyAlignment="1" applyProtection="1">
      <alignment horizontal="center" vertical="center" wrapText="1"/>
    </xf>
    <xf numFmtId="183" fontId="5" fillId="0" borderId="4" xfId="75" applyNumberFormat="1" applyFont="1" applyFill="1" applyBorder="1" applyAlignment="1" applyProtection="1">
      <alignment horizontal="centerContinuous" vertical="center"/>
    </xf>
    <xf numFmtId="183" fontId="5" fillId="0" borderId="2" xfId="75" applyNumberFormat="1" applyFont="1" applyFill="1" applyBorder="1" applyAlignment="1" applyProtection="1">
      <alignment horizontal="center" vertical="center"/>
    </xf>
    <xf numFmtId="183" fontId="5" fillId="0" borderId="5" xfId="75" applyNumberFormat="1" applyFont="1" applyFill="1" applyBorder="1" applyAlignment="1" applyProtection="1">
      <alignment horizontal="center" vertical="center" wrapText="1"/>
    </xf>
    <xf numFmtId="183" fontId="5" fillId="0" borderId="2" xfId="76" applyNumberFormat="1" applyFont="1" applyFill="1" applyBorder="1" applyAlignment="1" applyProtection="1">
      <alignment horizontal="center" vertical="center" wrapText="1"/>
    </xf>
    <xf numFmtId="183" fontId="5" fillId="0" borderId="2" xfId="76" applyNumberFormat="1" applyFont="1" applyFill="1" applyBorder="1" applyAlignment="1" applyProtection="1">
      <alignment horizontal="left" vertical="center" wrapText="1"/>
    </xf>
    <xf numFmtId="183" fontId="5" fillId="0" borderId="2" xfId="75" applyNumberFormat="1" applyFont="1" applyFill="1" applyBorder="1" applyAlignment="1" applyProtection="1">
      <alignment horizontal="right" vertical="center" wrapText="1"/>
    </xf>
    <xf numFmtId="183" fontId="0" fillId="0" borderId="2" xfId="75" applyNumberFormat="1" applyFont="1" applyFill="1" applyBorder="1" applyAlignment="1"/>
    <xf numFmtId="183" fontId="0" fillId="0" borderId="2" xfId="75" applyNumberFormat="1" applyFont="1" applyBorder="1" applyAlignment="1"/>
    <xf numFmtId="183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4" fontId="5" fillId="0" borderId="0" xfId="75" applyNumberFormat="1" applyFont="1" applyFill="1" applyAlignment="1" applyProtection="1">
      <alignment vertical="center"/>
    </xf>
    <xf numFmtId="182" fontId="5" fillId="0" borderId="0" xfId="75" applyNumberFormat="1" applyFont="1" applyFill="1" applyAlignment="1" applyProtection="1">
      <alignment horizontal="right" vertical="center"/>
    </xf>
    <xf numFmtId="183" fontId="5" fillId="3" borderId="1" xfId="74" applyNumberFormat="1" applyFont="1" applyFill="1" applyBorder="1" applyAlignment="1" applyProtection="1">
      <alignment horizontal="right" vertical="center" wrapText="1"/>
    </xf>
    <xf numFmtId="183" fontId="5" fillId="0" borderId="5" xfId="75" applyNumberFormat="1" applyFont="1" applyFill="1" applyBorder="1" applyAlignment="1" applyProtection="1">
      <alignment horizontal="centerContinuous" vertical="center"/>
    </xf>
    <xf numFmtId="183" fontId="5" fillId="0" borderId="6" xfId="75" applyNumberFormat="1" applyFont="1" applyFill="1" applyBorder="1" applyAlignment="1" applyProtection="1">
      <alignment horizontal="centerContinuous" vertical="center"/>
    </xf>
    <xf numFmtId="183" fontId="5" fillId="0" borderId="2" xfId="77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82" fontId="5" fillId="3" borderId="0" xfId="75" applyNumberFormat="1" applyFont="1" applyFill="1" applyAlignment="1" applyProtection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83" fontId="5" fillId="3" borderId="2" xfId="0" applyNumberFormat="1" applyFont="1" applyFill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3" fillId="3" borderId="0" xfId="71" applyFill="1">
      <alignment vertical="center"/>
    </xf>
    <xf numFmtId="0" fontId="2" fillId="3" borderId="0" xfId="71" applyFont="1" applyFill="1" applyAlignment="1">
      <alignment horizontal="right" vertical="center"/>
    </xf>
    <xf numFmtId="0" fontId="10" fillId="3" borderId="0" xfId="71" applyFont="1" applyFill="1" applyAlignment="1">
      <alignment horizontal="center" vertical="center"/>
    </xf>
    <xf numFmtId="0" fontId="2" fillId="3" borderId="0" xfId="71" applyFont="1" applyFill="1">
      <alignment vertical="center"/>
    </xf>
    <xf numFmtId="183" fontId="2" fillId="3" borderId="6" xfId="71" applyNumberFormat="1" applyFont="1" applyFill="1" applyBorder="1" applyAlignment="1">
      <alignment horizontal="center" vertical="center" wrapText="1"/>
    </xf>
    <xf numFmtId="183" fontId="2" fillId="3" borderId="5" xfId="71" applyNumberFormat="1" applyFont="1" applyFill="1" applyBorder="1" applyAlignment="1">
      <alignment horizontal="center" vertical="center" wrapText="1"/>
    </xf>
    <xf numFmtId="183" fontId="2" fillId="3" borderId="8" xfId="71" applyNumberFormat="1" applyFont="1" applyFill="1" applyBorder="1" applyAlignment="1">
      <alignment horizontal="center" vertical="center" wrapText="1"/>
    </xf>
    <xf numFmtId="183" fontId="2" fillId="3" borderId="2" xfId="71" applyNumberFormat="1" applyFont="1" applyFill="1" applyBorder="1" applyAlignment="1">
      <alignment horizontal="center" vertical="center" wrapText="1"/>
    </xf>
    <xf numFmtId="183" fontId="2" fillId="3" borderId="3" xfId="71" applyNumberFormat="1" applyFont="1" applyFill="1" applyBorder="1" applyAlignment="1">
      <alignment horizontal="center" vertical="center" wrapText="1"/>
    </xf>
    <xf numFmtId="177" fontId="2" fillId="3" borderId="2" xfId="71" applyNumberFormat="1" applyFont="1" applyFill="1" applyBorder="1" applyAlignment="1">
      <alignment vertical="center" wrapText="1"/>
    </xf>
    <xf numFmtId="177" fontId="3" fillId="3" borderId="2" xfId="71" applyNumberFormat="1" applyFill="1" applyBorder="1">
      <alignment vertical="center"/>
    </xf>
    <xf numFmtId="180" fontId="2" fillId="3" borderId="2" xfId="71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77" fontId="7" fillId="0" borderId="2" xfId="0" applyNumberFormat="1" applyFont="1" applyFill="1" applyBorder="1" applyAlignment="1" applyProtection="1">
      <alignment vertical="center"/>
    </xf>
    <xf numFmtId="177" fontId="0" fillId="0" borderId="2" xfId="75" applyNumberFormat="1" applyFont="1" applyBorder="1" applyAlignment="1"/>
    <xf numFmtId="49" fontId="5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vertical="center"/>
    </xf>
    <xf numFmtId="177" fontId="5" fillId="0" borderId="2" xfId="0" applyNumberFormat="1" applyFont="1" applyBorder="1">
      <alignment vertical="center"/>
    </xf>
    <xf numFmtId="185" fontId="5" fillId="0" borderId="2" xfId="0" applyNumberFormat="1" applyFont="1" applyFill="1" applyBorder="1" applyAlignment="1" applyProtection="1">
      <alignment vertical="center"/>
    </xf>
    <xf numFmtId="4" fontId="5" fillId="0" borderId="2" xfId="0" applyNumberFormat="1" applyFont="1" applyFill="1" applyBorder="1" applyAlignment="1" applyProtection="1">
      <alignment vertical="center"/>
    </xf>
    <xf numFmtId="4" fontId="5" fillId="0" borderId="2" xfId="0" applyNumberFormat="1" applyFont="1" applyBorder="1">
      <alignment vertical="center"/>
    </xf>
    <xf numFmtId="0" fontId="5" fillId="0" borderId="2" xfId="75" applyFont="1" applyFill="1" applyBorder="1" applyAlignment="1"/>
    <xf numFmtId="0" fontId="5" fillId="0" borderId="2" xfId="75" applyFont="1" applyBorder="1" applyAlignment="1"/>
    <xf numFmtId="0" fontId="0" fillId="3" borderId="0" xfId="74" applyFont="1" applyFill="1" applyAlignment="1"/>
    <xf numFmtId="0" fontId="7" fillId="3" borderId="0" xfId="74" applyFill="1" applyAlignment="1">
      <alignment wrapText="1"/>
    </xf>
    <xf numFmtId="0" fontId="7" fillId="3" borderId="0" xfId="74" applyFill="1" applyAlignment="1"/>
    <xf numFmtId="183" fontId="9" fillId="3" borderId="0" xfId="74" applyNumberFormat="1" applyFont="1" applyFill="1" applyAlignment="1" applyProtection="1">
      <alignment vertical="center" wrapText="1"/>
    </xf>
    <xf numFmtId="183" fontId="9" fillId="3" borderId="0" xfId="74" applyNumberFormat="1" applyFont="1" applyFill="1" applyAlignment="1" applyProtection="1">
      <alignment horizontal="right" vertical="center"/>
    </xf>
    <xf numFmtId="183" fontId="9" fillId="3" borderId="0" xfId="74" applyNumberFormat="1" applyFont="1" applyFill="1" applyAlignment="1" applyProtection="1">
      <alignment vertical="center"/>
    </xf>
    <xf numFmtId="183" fontId="8" fillId="3" borderId="0" xfId="74" applyNumberFormat="1" applyFont="1" applyFill="1" applyAlignment="1" applyProtection="1">
      <alignment horizontal="center" vertical="center" wrapText="1"/>
    </xf>
    <xf numFmtId="183" fontId="5" fillId="3" borderId="1" xfId="74" applyNumberFormat="1" applyFont="1" applyFill="1" applyBorder="1" applyAlignment="1" applyProtection="1">
      <alignment vertical="center" wrapText="1"/>
    </xf>
    <xf numFmtId="183" fontId="8" fillId="3" borderId="1" xfId="74" applyNumberFormat="1" applyFont="1" applyFill="1" applyBorder="1" applyAlignment="1" applyProtection="1">
      <alignment vertical="center" wrapText="1"/>
    </xf>
    <xf numFmtId="183" fontId="5" fillId="3" borderId="6" xfId="74" applyNumberFormat="1" applyFont="1" applyFill="1" applyBorder="1" applyAlignment="1" applyProtection="1">
      <alignment horizontal="center" vertical="center" wrapText="1"/>
    </xf>
    <xf numFmtId="183" fontId="5" fillId="3" borderId="4" xfId="74" applyNumberFormat="1" applyFont="1" applyFill="1" applyBorder="1" applyAlignment="1" applyProtection="1">
      <alignment horizontal="center" vertical="center" wrapText="1"/>
    </xf>
    <xf numFmtId="183" fontId="5" fillId="3" borderId="5" xfId="74" applyNumberFormat="1" applyFont="1" applyFill="1" applyBorder="1" applyAlignment="1" applyProtection="1">
      <alignment horizontal="center" vertical="center" wrapText="1"/>
    </xf>
    <xf numFmtId="183" fontId="5" fillId="3" borderId="2" xfId="74" applyNumberFormat="1" applyFont="1" applyFill="1" applyBorder="1" applyAlignment="1" applyProtection="1">
      <alignment horizontal="centerContinuous" vertical="center"/>
    </xf>
    <xf numFmtId="183" fontId="5" fillId="3" borderId="8" xfId="74" applyNumberFormat="1" applyFont="1" applyFill="1" applyBorder="1" applyAlignment="1" applyProtection="1">
      <alignment horizontal="centerContinuous" vertical="center"/>
    </xf>
    <xf numFmtId="183" fontId="5" fillId="3" borderId="9" xfId="74" applyNumberFormat="1" applyFont="1" applyFill="1" applyBorder="1" applyAlignment="1" applyProtection="1">
      <alignment horizontal="center" vertical="center" wrapText="1"/>
    </xf>
    <xf numFmtId="183" fontId="5" fillId="3" borderId="10" xfId="74" applyNumberFormat="1" applyFont="1" applyFill="1" applyBorder="1" applyAlignment="1" applyProtection="1">
      <alignment horizontal="center" vertical="center" wrapText="1"/>
    </xf>
    <xf numFmtId="183" fontId="5" fillId="3" borderId="6" xfId="74" applyNumberFormat="1" applyFont="1" applyFill="1" applyBorder="1" applyAlignment="1" applyProtection="1">
      <alignment horizontal="center" vertical="center"/>
    </xf>
    <xf numFmtId="183" fontId="5" fillId="3" borderId="2" xfId="74" applyNumberFormat="1" applyFont="1" applyFill="1" applyBorder="1" applyAlignment="1" applyProtection="1">
      <alignment horizontal="center" vertical="center"/>
    </xf>
    <xf numFmtId="183" fontId="5" fillId="3" borderId="11" xfId="74" applyNumberFormat="1" applyFont="1" applyFill="1" applyBorder="1" applyAlignment="1" applyProtection="1">
      <alignment horizontal="center" vertical="center" wrapText="1"/>
    </xf>
    <xf numFmtId="183" fontId="5" fillId="3" borderId="12" xfId="74" applyNumberFormat="1" applyFont="1" applyFill="1" applyBorder="1" applyAlignment="1" applyProtection="1">
      <alignment horizontal="center" vertical="center" wrapText="1"/>
    </xf>
    <xf numFmtId="183" fontId="5" fillId="3" borderId="9" xfId="74" applyNumberFormat="1" applyFont="1" applyFill="1" applyBorder="1" applyAlignment="1" applyProtection="1">
      <alignment horizontal="center" vertical="center"/>
    </xf>
    <xf numFmtId="183" fontId="5" fillId="3" borderId="4" xfId="74" applyNumberFormat="1" applyFont="1" applyFill="1" applyBorder="1" applyAlignment="1" applyProtection="1">
      <alignment horizontal="center" vertical="center"/>
    </xf>
    <xf numFmtId="183" fontId="5" fillId="3" borderId="13" xfId="74" applyNumberFormat="1" applyFont="1" applyFill="1" applyBorder="1" applyAlignment="1" applyProtection="1">
      <alignment horizontal="center" vertical="center" wrapText="1"/>
    </xf>
    <xf numFmtId="183" fontId="5" fillId="3" borderId="14" xfId="74" applyNumberFormat="1" applyFont="1" applyFill="1" applyBorder="1" applyAlignment="1" applyProtection="1">
      <alignment horizontal="center" vertical="center" wrapText="1"/>
    </xf>
    <xf numFmtId="183" fontId="5" fillId="3" borderId="2" xfId="74" applyNumberFormat="1" applyFont="1" applyFill="1" applyBorder="1" applyAlignment="1" applyProtection="1">
      <alignment horizontal="center" vertical="center" wrapText="1"/>
    </xf>
    <xf numFmtId="183" fontId="5" fillId="3" borderId="2" xfId="74" applyNumberFormat="1" applyFont="1" applyFill="1" applyBorder="1" applyAlignment="1">
      <alignment horizontal="center" vertical="center"/>
    </xf>
    <xf numFmtId="183" fontId="5" fillId="3" borderId="2" xfId="74" applyNumberFormat="1" applyFont="1" applyFill="1" applyBorder="1" applyAlignment="1">
      <alignment horizontal="center" vertical="center" wrapText="1"/>
    </xf>
    <xf numFmtId="183" fontId="5" fillId="3" borderId="8" xfId="74" applyNumberFormat="1" applyFont="1" applyFill="1" applyBorder="1" applyAlignment="1">
      <alignment horizontal="center" vertical="center" wrapText="1"/>
    </xf>
    <xf numFmtId="183" fontId="5" fillId="3" borderId="2" xfId="72" applyNumberFormat="1" applyFont="1" applyFill="1" applyBorder="1" applyAlignment="1">
      <alignment horizontal="left" vertical="center"/>
    </xf>
    <xf numFmtId="177" fontId="5" fillId="3" borderId="2" xfId="74" applyNumberFormat="1" applyFont="1" applyFill="1" applyBorder="1" applyAlignment="1" applyProtection="1">
      <alignment horizontal="right" vertical="center" wrapText="1"/>
    </xf>
    <xf numFmtId="177" fontId="5" fillId="3" borderId="5" xfId="70" applyNumberFormat="1" applyFont="1" applyFill="1" applyBorder="1">
      <alignment vertical="center"/>
    </xf>
    <xf numFmtId="177" fontId="5" fillId="3" borderId="2" xfId="74" applyNumberFormat="1" applyFont="1" applyFill="1" applyBorder="1" applyAlignment="1">
      <alignment horizontal="right" vertical="center" wrapText="1"/>
    </xf>
    <xf numFmtId="183" fontId="5" fillId="3" borderId="15" xfId="74" applyNumberFormat="1" applyFont="1" applyFill="1" applyBorder="1" applyAlignment="1">
      <alignment horizontal="center" vertical="center" wrapText="1"/>
    </xf>
    <xf numFmtId="177" fontId="5" fillId="3" borderId="2" xfId="70" applyNumberFormat="1" applyFont="1" applyFill="1" applyBorder="1">
      <alignment vertical="center"/>
    </xf>
    <xf numFmtId="183" fontId="5" fillId="3" borderId="2" xfId="72" applyNumberFormat="1" applyFont="1" applyFill="1" applyBorder="1" applyAlignment="1">
      <alignment horizontal="left" vertical="center" wrapText="1"/>
    </xf>
    <xf numFmtId="183" fontId="5" fillId="3" borderId="2" xfId="74" applyNumberFormat="1" applyFont="1" applyFill="1" applyBorder="1" applyAlignment="1">
      <alignment horizontal="left" vertical="center" wrapText="1"/>
    </xf>
    <xf numFmtId="177" fontId="5" fillId="3" borderId="0" xfId="0" applyNumberFormat="1" applyFont="1" applyFill="1">
      <alignment vertical="center"/>
    </xf>
    <xf numFmtId="177" fontId="5" fillId="3" borderId="2" xfId="74" applyNumberFormat="1" applyFont="1" applyFill="1" applyBorder="1" applyAlignment="1"/>
    <xf numFmtId="183" fontId="5" fillId="3" borderId="2" xfId="0" applyNumberFormat="1" applyFont="1" applyFill="1" applyBorder="1" applyAlignment="1">
      <alignment vertical="center" wrapText="1"/>
    </xf>
    <xf numFmtId="177" fontId="5" fillId="3" borderId="2" xfId="0" applyNumberFormat="1" applyFont="1" applyFill="1" applyBorder="1">
      <alignment vertical="center"/>
    </xf>
    <xf numFmtId="183" fontId="5" fillId="3" borderId="6" xfId="0" applyNumberFormat="1" applyFont="1" applyFill="1" applyBorder="1" applyAlignment="1">
      <alignment vertical="center" wrapText="1"/>
    </xf>
    <xf numFmtId="183" fontId="5" fillId="3" borderId="5" xfId="0" applyNumberFormat="1" applyFont="1" applyFill="1" applyBorder="1" applyAlignment="1">
      <alignment vertical="center" wrapText="1"/>
    </xf>
    <xf numFmtId="183" fontId="5" fillId="3" borderId="6" xfId="0" applyNumberFormat="1" applyFont="1" applyFill="1" applyBorder="1" applyAlignment="1">
      <alignment horizontal="center" vertical="center" wrapText="1"/>
    </xf>
    <xf numFmtId="183" fontId="5" fillId="3" borderId="5" xfId="0" applyNumberFormat="1" applyFont="1" applyFill="1" applyBorder="1" applyAlignment="1">
      <alignment horizontal="center" vertical="center" wrapText="1"/>
    </xf>
    <xf numFmtId="177" fontId="5" fillId="3" borderId="2" xfId="74" applyNumberFormat="1" applyFont="1" applyFill="1" applyBorder="1" applyAlignment="1">
      <alignment horizontal="right" vertical="center"/>
    </xf>
    <xf numFmtId="183" fontId="5" fillId="3" borderId="6" xfId="74" applyNumberFormat="1" applyFont="1" applyFill="1" applyBorder="1" applyAlignment="1">
      <alignment horizontal="left" vertical="center" wrapText="1"/>
    </xf>
    <xf numFmtId="183" fontId="5" fillId="3" borderId="5" xfId="74" applyNumberFormat="1" applyFont="1" applyFill="1" applyBorder="1" applyAlignment="1">
      <alignment horizontal="left" vertical="center" wrapText="1"/>
    </xf>
    <xf numFmtId="177" fontId="5" fillId="3" borderId="2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3" fontId="5" fillId="3" borderId="0" xfId="74" applyNumberFormat="1" applyFont="1" applyFill="1" applyAlignment="1" applyProtection="1">
      <alignment vertical="center"/>
    </xf>
    <xf numFmtId="183" fontId="5" fillId="3" borderId="0" xfId="74" applyNumberFormat="1" applyFont="1" applyFill="1" applyAlignment="1" applyProtection="1">
      <alignment horizontal="right" vertical="center"/>
    </xf>
    <xf numFmtId="183" fontId="5" fillId="3" borderId="5" xfId="74" applyNumberFormat="1" applyFont="1" applyFill="1" applyBorder="1" applyAlignment="1" applyProtection="1">
      <alignment horizontal="center" vertical="center"/>
    </xf>
    <xf numFmtId="183" fontId="5" fillId="3" borderId="3" xfId="74" applyNumberFormat="1" applyFont="1" applyFill="1" applyBorder="1" applyAlignment="1">
      <alignment horizontal="center" vertical="center" wrapText="1"/>
    </xf>
    <xf numFmtId="183" fontId="5" fillId="3" borderId="2" xfId="74" applyNumberFormat="1" applyFont="1" applyFill="1" applyBorder="1" applyAlignment="1">
      <alignment horizontal="right" vertical="center" wrapText="1"/>
    </xf>
    <xf numFmtId="183" fontId="5" fillId="3" borderId="2" xfId="74" applyNumberFormat="1" applyFont="1" applyFill="1" applyBorder="1" applyAlignment="1" applyProtection="1">
      <alignment horizontal="right" vertical="center" wrapText="1"/>
    </xf>
    <xf numFmtId="186" fontId="0" fillId="3" borderId="0" xfId="74" applyNumberFormat="1" applyFont="1" applyFill="1" applyAlignment="1"/>
    <xf numFmtId="183" fontId="5" fillId="3" borderId="2" xfId="74" applyNumberFormat="1" applyFont="1" applyFill="1" applyBorder="1" applyAlignment="1">
      <alignment horizontal="right" vertical="center"/>
    </xf>
    <xf numFmtId="0" fontId="7" fillId="0" borderId="0" xfId="77" applyFill="1" applyAlignment="1"/>
    <xf numFmtId="0" fontId="7" fillId="0" borderId="0" xfId="77" applyAlignment="1"/>
    <xf numFmtId="179" fontId="5" fillId="0" borderId="0" xfId="77" applyNumberFormat="1" applyFont="1" applyFill="1" applyAlignment="1" applyProtection="1">
      <alignment horizontal="center" vertical="center"/>
    </xf>
    <xf numFmtId="181" fontId="5" fillId="0" borderId="0" xfId="77" applyNumberFormat="1" applyFont="1" applyFill="1" applyAlignment="1" applyProtection="1">
      <alignment horizontal="center" vertical="center"/>
    </xf>
    <xf numFmtId="0" fontId="5" fillId="0" borderId="0" xfId="77" applyNumberFormat="1" applyFont="1" applyFill="1" applyAlignment="1" applyProtection="1">
      <alignment horizontal="right" vertical="center"/>
    </xf>
    <xf numFmtId="0" fontId="5" fillId="0" borderId="0" xfId="77" applyNumberFormat="1" applyFont="1" applyFill="1" applyAlignment="1" applyProtection="1">
      <alignment horizontal="left" vertical="center" wrapText="1"/>
    </xf>
    <xf numFmtId="182" fontId="5" fillId="0" borderId="0" xfId="77" applyNumberFormat="1" applyFont="1" applyFill="1" applyAlignment="1" applyProtection="1">
      <alignment vertical="center"/>
    </xf>
    <xf numFmtId="0" fontId="8" fillId="0" borderId="0" xfId="77" applyNumberFormat="1" applyFont="1" applyFill="1" applyAlignment="1" applyProtection="1">
      <alignment horizontal="center" vertical="center"/>
    </xf>
    <xf numFmtId="179" fontId="5" fillId="0" borderId="1" xfId="77" applyNumberFormat="1" applyFont="1" applyFill="1" applyBorder="1" applyAlignment="1" applyProtection="1"/>
    <xf numFmtId="179" fontId="5" fillId="2" borderId="1" xfId="77" applyNumberFormat="1" applyFont="1" applyFill="1" applyBorder="1" applyAlignment="1" applyProtection="1"/>
    <xf numFmtId="182" fontId="5" fillId="0" borderId="1" xfId="77" applyNumberFormat="1" applyFont="1" applyFill="1" applyBorder="1" applyAlignment="1" applyProtection="1">
      <alignment vertical="center"/>
    </xf>
    <xf numFmtId="0" fontId="5" fillId="0" borderId="3" xfId="77" applyNumberFormat="1" applyFont="1" applyFill="1" applyBorder="1" applyAlignment="1" applyProtection="1">
      <alignment horizontal="centerContinuous" vertical="center"/>
    </xf>
    <xf numFmtId="0" fontId="5" fillId="0" borderId="2" xfId="77" applyNumberFormat="1" applyFont="1" applyFill="1" applyBorder="1" applyAlignment="1" applyProtection="1">
      <alignment horizontal="centerContinuous" vertical="center"/>
    </xf>
    <xf numFmtId="0" fontId="5" fillId="0" borderId="2" xfId="77" applyNumberFormat="1" applyFont="1" applyFill="1" applyBorder="1" applyAlignment="1" applyProtection="1">
      <alignment horizontal="center" vertical="center" wrapText="1"/>
    </xf>
    <xf numFmtId="177" fontId="5" fillId="0" borderId="2" xfId="77" applyNumberFormat="1" applyFont="1" applyFill="1" applyBorder="1" applyAlignment="1" applyProtection="1">
      <alignment horizontal="center" vertical="center" wrapText="1"/>
    </xf>
    <xf numFmtId="177" fontId="5" fillId="0" borderId="2" xfId="77" applyNumberFormat="1" applyFont="1" applyFill="1" applyBorder="1" applyAlignment="1" applyProtection="1">
      <alignment horizontal="centerContinuous" vertical="center"/>
    </xf>
    <xf numFmtId="179" fontId="5" fillId="0" borderId="2" xfId="77" applyNumberFormat="1" applyFont="1" applyFill="1" applyBorder="1" applyAlignment="1" applyProtection="1">
      <alignment horizontal="center" vertical="center"/>
    </xf>
    <xf numFmtId="181" fontId="5" fillId="0" borderId="2" xfId="77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177" fontId="7" fillId="0" borderId="2" xfId="77" applyNumberFormat="1" applyBorder="1" applyAlignment="1"/>
    <xf numFmtId="184" fontId="5" fillId="0" borderId="0" xfId="77" applyNumberFormat="1" applyFont="1" applyFill="1" applyAlignment="1" applyProtection="1">
      <alignment vertical="center"/>
    </xf>
    <xf numFmtId="182" fontId="5" fillId="0" borderId="0" xfId="77" applyNumberFormat="1" applyFont="1" applyFill="1" applyAlignment="1" applyProtection="1">
      <alignment horizontal="right" vertical="center"/>
    </xf>
    <xf numFmtId="0" fontId="5" fillId="0" borderId="0" xfId="73" applyFont="1" applyAlignment="1">
      <alignment horizontal="right" wrapText="1"/>
    </xf>
    <xf numFmtId="0" fontId="7" fillId="0" borderId="0" xfId="76" applyFill="1" applyAlignment="1"/>
    <xf numFmtId="0" fontId="7" fillId="0" borderId="0" xfId="76" applyAlignment="1"/>
    <xf numFmtId="179" fontId="7" fillId="0" borderId="0" xfId="76" applyNumberFormat="1" applyFont="1" applyFill="1" applyAlignment="1" applyProtection="1">
      <alignment horizontal="center" vertical="center" wrapText="1"/>
    </xf>
    <xf numFmtId="181" fontId="5" fillId="0" borderId="0" xfId="76" applyNumberFormat="1" applyFont="1" applyFill="1" applyAlignment="1" applyProtection="1">
      <alignment horizontal="center" vertical="center"/>
    </xf>
    <xf numFmtId="0" fontId="5" fillId="0" borderId="0" xfId="76" applyNumberFormat="1" applyFont="1" applyFill="1" applyAlignment="1" applyProtection="1">
      <alignment horizontal="right" vertical="center" wrapText="1"/>
    </xf>
    <xf numFmtId="0" fontId="5" fillId="3" borderId="0" xfId="76" applyNumberFormat="1" applyFont="1" applyFill="1" applyAlignment="1" applyProtection="1">
      <alignment vertical="center" wrapText="1"/>
    </xf>
    <xf numFmtId="182" fontId="5" fillId="3" borderId="0" xfId="76" applyNumberFormat="1" applyFont="1" applyFill="1" applyAlignment="1" applyProtection="1">
      <alignment vertical="center" wrapText="1"/>
    </xf>
    <xf numFmtId="179" fontId="8" fillId="0" borderId="0" xfId="76" applyNumberFormat="1" applyFont="1" applyFill="1" applyAlignment="1" applyProtection="1">
      <alignment horizontal="center" vertical="center"/>
    </xf>
    <xf numFmtId="179" fontId="5" fillId="0" borderId="1" xfId="76" applyNumberFormat="1" applyFont="1" applyFill="1" applyBorder="1" applyAlignment="1" applyProtection="1"/>
    <xf numFmtId="179" fontId="5" fillId="2" borderId="1" xfId="76" applyNumberFormat="1" applyFont="1" applyFill="1" applyBorder="1" applyAlignment="1" applyProtection="1"/>
    <xf numFmtId="0" fontId="5" fillId="0" borderId="0" xfId="76" applyNumberFormat="1" applyFont="1" applyFill="1" applyAlignment="1" applyProtection="1">
      <alignment vertical="center" wrapText="1"/>
    </xf>
    <xf numFmtId="0" fontId="5" fillId="0" borderId="2" xfId="76" applyNumberFormat="1" applyFont="1" applyFill="1" applyBorder="1" applyAlignment="1" applyProtection="1">
      <alignment horizontal="centerContinuous" vertical="center"/>
    </xf>
    <xf numFmtId="0" fontId="5" fillId="3" borderId="2" xfId="76" applyNumberFormat="1" applyFont="1" applyFill="1" applyBorder="1" applyAlignment="1" applyProtection="1">
      <alignment horizontal="center" vertical="center" wrapText="1"/>
    </xf>
    <xf numFmtId="0" fontId="5" fillId="0" borderId="2" xfId="76" applyNumberFormat="1" applyFont="1" applyFill="1" applyBorder="1" applyAlignment="1" applyProtection="1">
      <alignment horizontal="center" vertical="center" wrapText="1"/>
    </xf>
    <xf numFmtId="182" fontId="5" fillId="0" borderId="2" xfId="72" applyNumberFormat="1" applyFont="1" applyFill="1" applyBorder="1" applyAlignment="1" applyProtection="1">
      <alignment horizontal="center" vertical="center"/>
    </xf>
    <xf numFmtId="179" fontId="5" fillId="0" borderId="2" xfId="76" applyNumberFormat="1" applyFont="1" applyFill="1" applyBorder="1" applyAlignment="1" applyProtection="1">
      <alignment horizontal="center" vertical="center"/>
    </xf>
    <xf numFmtId="181" fontId="5" fillId="0" borderId="2" xfId="76" applyNumberFormat="1" applyFont="1" applyFill="1" applyBorder="1" applyAlignment="1" applyProtection="1">
      <alignment horizontal="center" vertical="center"/>
    </xf>
    <xf numFmtId="181" fontId="5" fillId="0" borderId="6" xfId="76" applyNumberFormat="1" applyFont="1" applyFill="1" applyBorder="1" applyAlignment="1" applyProtection="1">
      <alignment horizontal="center" vertical="center"/>
    </xf>
    <xf numFmtId="0" fontId="5" fillId="0" borderId="8" xfId="76" applyNumberFormat="1" applyFont="1" applyFill="1" applyBorder="1" applyAlignment="1" applyProtection="1">
      <alignment horizontal="center" vertical="center" wrapText="1"/>
    </xf>
    <xf numFmtId="49" fontId="5" fillId="3" borderId="8" xfId="72" applyNumberFormat="1" applyFont="1" applyFill="1" applyBorder="1" applyAlignment="1">
      <alignment horizontal="center" vertical="center"/>
    </xf>
    <xf numFmtId="49" fontId="5" fillId="0" borderId="8" xfId="72" applyNumberFormat="1" applyFont="1" applyFill="1" applyBorder="1" applyAlignment="1">
      <alignment horizontal="center" vertical="center" wrapText="1"/>
    </xf>
    <xf numFmtId="49" fontId="5" fillId="0" borderId="2" xfId="76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177" fontId="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5" fillId="0" borderId="6" xfId="76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5" fillId="3" borderId="8" xfId="72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177" fontId="2" fillId="0" borderId="22" xfId="0" applyNumberFormat="1" applyFont="1" applyBorder="1" applyAlignment="1">
      <alignment horizontal="left" vertical="center" wrapText="1"/>
    </xf>
    <xf numFmtId="182" fontId="5" fillId="0" borderId="0" xfId="76" applyNumberFormat="1" applyFont="1" applyFill="1" applyAlignment="1" applyProtection="1">
      <alignment horizontal="right" vertical="center"/>
    </xf>
    <xf numFmtId="0" fontId="2" fillId="3" borderId="21" xfId="0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left" vertical="center" wrapText="1"/>
    </xf>
    <xf numFmtId="0" fontId="7" fillId="0" borderId="0" xfId="72" applyFill="1" applyAlignment="1"/>
    <xf numFmtId="0" fontId="0" fillId="0" borderId="0" xfId="73">
      <alignment vertical="center"/>
    </xf>
    <xf numFmtId="0" fontId="7" fillId="0" borderId="0" xfId="72" applyAlignment="1"/>
    <xf numFmtId="0" fontId="0" fillId="0" borderId="0" xfId="73" applyAlignment="1">
      <alignment vertical="center" wrapText="1"/>
    </xf>
    <xf numFmtId="187" fontId="5" fillId="0" borderId="0" xfId="72" applyNumberFormat="1" applyFont="1" applyFill="1" applyAlignment="1" applyProtection="1">
      <alignment horizontal="left" vertical="center" wrapText="1"/>
    </xf>
    <xf numFmtId="187" fontId="5" fillId="0" borderId="0" xfId="72" applyNumberFormat="1" applyFont="1" applyFill="1" applyAlignment="1" applyProtection="1">
      <alignment horizontal="right" vertical="center"/>
    </xf>
    <xf numFmtId="182" fontId="5" fillId="0" borderId="0" xfId="72" applyNumberFormat="1" applyFont="1" applyFill="1" applyAlignment="1" applyProtection="1">
      <alignment horizontal="right" vertical="center"/>
    </xf>
    <xf numFmtId="182" fontId="5" fillId="0" borderId="0" xfId="72" applyNumberFormat="1" applyFont="1" applyFill="1" applyAlignment="1" applyProtection="1">
      <alignment vertical="center"/>
    </xf>
    <xf numFmtId="187" fontId="8" fillId="0" borderId="0" xfId="72" applyNumberFormat="1" applyFont="1" applyFill="1" applyAlignment="1" applyProtection="1">
      <alignment horizontal="center" vertical="center"/>
    </xf>
    <xf numFmtId="0" fontId="5" fillId="0" borderId="1" xfId="72" applyFont="1" applyFill="1" applyBorder="1" applyAlignment="1">
      <alignment horizontal="left"/>
    </xf>
    <xf numFmtId="0" fontId="5" fillId="2" borderId="1" xfId="72" applyFont="1" applyFill="1" applyBorder="1" applyAlignment="1">
      <alignment horizontal="left"/>
    </xf>
    <xf numFmtId="182" fontId="5" fillId="0" borderId="0" xfId="72" applyNumberFormat="1" applyFont="1" applyFill="1" applyAlignment="1" applyProtection="1">
      <alignment horizontal="centerContinuous" vertical="center"/>
    </xf>
    <xf numFmtId="187" fontId="5" fillId="0" borderId="2" xfId="72" applyNumberFormat="1" applyFont="1" applyFill="1" applyBorder="1" applyAlignment="1" applyProtection="1">
      <alignment horizontal="centerContinuous" vertical="center"/>
    </xf>
    <xf numFmtId="187" fontId="5" fillId="0" borderId="8" xfId="72" applyNumberFormat="1" applyFont="1" applyFill="1" applyBorder="1" applyAlignment="1" applyProtection="1">
      <alignment horizontal="centerContinuous" vertical="center"/>
    </xf>
    <xf numFmtId="187" fontId="5" fillId="0" borderId="9" xfId="72" applyNumberFormat="1" applyFont="1" applyFill="1" applyBorder="1" applyAlignment="1" applyProtection="1">
      <alignment horizontal="center" vertical="center"/>
    </xf>
    <xf numFmtId="187" fontId="5" fillId="0" borderId="10" xfId="72" applyNumberFormat="1" applyFont="1" applyFill="1" applyBorder="1" applyAlignment="1" applyProtection="1">
      <alignment horizontal="center" vertical="center"/>
    </xf>
    <xf numFmtId="187" fontId="5" fillId="0" borderId="6" xfId="72" applyNumberFormat="1" applyFont="1" applyFill="1" applyBorder="1" applyAlignment="1" applyProtection="1">
      <alignment horizontal="center" vertical="center"/>
    </xf>
    <xf numFmtId="0" fontId="5" fillId="0" borderId="2" xfId="72" applyNumberFormat="1" applyFont="1" applyFill="1" applyBorder="1" applyAlignment="1" applyProtection="1">
      <alignment horizontal="center" vertical="center" wrapText="1"/>
    </xf>
    <xf numFmtId="182" fontId="5" fillId="0" borderId="2" xfId="72" applyNumberFormat="1" applyFont="1" applyFill="1" applyBorder="1" applyAlignment="1" applyProtection="1">
      <alignment horizontal="centerContinuous" vertical="center" wrapText="1"/>
    </xf>
    <xf numFmtId="187" fontId="5" fillId="0" borderId="11" xfId="72" applyNumberFormat="1" applyFont="1" applyFill="1" applyBorder="1" applyAlignment="1" applyProtection="1">
      <alignment horizontal="center" vertical="center"/>
    </xf>
    <xf numFmtId="187" fontId="5" fillId="0" borderId="12" xfId="72" applyNumberFormat="1" applyFont="1" applyFill="1" applyBorder="1" applyAlignment="1" applyProtection="1">
      <alignment horizontal="center" vertical="center"/>
    </xf>
    <xf numFmtId="182" fontId="5" fillId="0" borderId="6" xfId="72" applyNumberFormat="1" applyFont="1" applyFill="1" applyBorder="1" applyAlignment="1" applyProtection="1">
      <alignment horizontal="center" vertical="center" wrapText="1"/>
    </xf>
    <xf numFmtId="182" fontId="5" fillId="0" borderId="5" xfId="72" applyNumberFormat="1" applyFont="1" applyFill="1" applyBorder="1" applyAlignment="1" applyProtection="1">
      <alignment horizontal="center" vertical="center" wrapText="1"/>
    </xf>
    <xf numFmtId="0" fontId="5" fillId="0" borderId="8" xfId="72" applyNumberFormat="1" applyFont="1" applyFill="1" applyBorder="1" applyAlignment="1" applyProtection="1">
      <alignment horizontal="center" vertical="center" wrapText="1"/>
    </xf>
    <xf numFmtId="182" fontId="5" fillId="0" borderId="8" xfId="72" applyNumberFormat="1" applyFont="1" applyFill="1" applyBorder="1" applyAlignment="1" applyProtection="1">
      <alignment horizontal="center" vertical="center" wrapText="1"/>
    </xf>
    <xf numFmtId="49" fontId="5" fillId="3" borderId="15" xfId="72" applyNumberFormat="1" applyFont="1" applyFill="1" applyBorder="1" applyAlignment="1">
      <alignment horizontal="center" vertical="center" wrapText="1"/>
    </xf>
    <xf numFmtId="177" fontId="5" fillId="0" borderId="2" xfId="72" applyNumberFormat="1" applyFont="1" applyBorder="1" applyAlignment="1">
      <alignment horizontal="center" vertical="center" wrapText="1"/>
    </xf>
    <xf numFmtId="177" fontId="5" fillId="0" borderId="2" xfId="72" applyNumberFormat="1" applyFont="1" applyFill="1" applyBorder="1" applyAlignment="1">
      <alignment horizontal="left" vertical="center"/>
    </xf>
    <xf numFmtId="177" fontId="0" fillId="0" borderId="2" xfId="73" applyNumberFormat="1" applyFill="1" applyBorder="1">
      <alignment vertical="center"/>
    </xf>
    <xf numFmtId="177" fontId="5" fillId="0" borderId="2" xfId="72" applyNumberFormat="1" applyFont="1" applyFill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5" fillId="0" borderId="2" xfId="72" applyNumberFormat="1" applyFont="1" applyFill="1" applyBorder="1" applyAlignment="1" applyProtection="1">
      <alignment horizontal="center" vertical="center"/>
    </xf>
    <xf numFmtId="187" fontId="5" fillId="0" borderId="5" xfId="72" applyNumberFormat="1" applyFont="1" applyFill="1" applyBorder="1" applyAlignment="1" applyProtection="1">
      <alignment horizontal="centerContinuous" vertical="center"/>
    </xf>
    <xf numFmtId="0" fontId="5" fillId="0" borderId="25" xfId="73" applyFont="1" applyBorder="1" applyAlignment="1">
      <alignment horizontal="centerContinuous" vertical="center" wrapText="1"/>
    </xf>
    <xf numFmtId="182" fontId="5" fillId="0" borderId="5" xfId="72" applyNumberFormat="1" applyFont="1" applyFill="1" applyBorder="1" applyAlignment="1" applyProtection="1">
      <alignment horizontal="centerContinuous" vertical="center" wrapText="1"/>
    </xf>
    <xf numFmtId="182" fontId="2" fillId="0" borderId="8" xfId="0" applyNumberFormat="1" applyFont="1" applyBorder="1" applyAlignment="1">
      <alignment horizontal="center" vertical="center" wrapText="1"/>
    </xf>
    <xf numFmtId="188" fontId="5" fillId="0" borderId="8" xfId="73" applyNumberFormat="1" applyFont="1" applyBorder="1" applyAlignment="1">
      <alignment horizontal="center" vertical="center" wrapText="1"/>
    </xf>
    <xf numFmtId="182" fontId="2" fillId="0" borderId="15" xfId="0" applyNumberFormat="1" applyFont="1" applyBorder="1" applyAlignment="1">
      <alignment horizontal="center" vertical="center" wrapText="1"/>
    </xf>
    <xf numFmtId="188" fontId="5" fillId="0" borderId="15" xfId="73" applyNumberFormat="1" applyFont="1" applyBorder="1" applyAlignment="1">
      <alignment horizontal="center" vertical="center" wrapText="1"/>
    </xf>
    <xf numFmtId="177" fontId="5" fillId="0" borderId="2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7" fontId="5" fillId="0" borderId="2" xfId="72" applyNumberFormat="1" applyFont="1" applyFill="1" applyBorder="1" applyAlignment="1">
      <alignment horizontal="right" vertical="center" wrapText="1"/>
    </xf>
  </cellXfs>
  <cellStyles count="8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  <cellStyle name="常规 11" xfId="81"/>
    <cellStyle name="常规_2012年国有资本经营预算收支总表" xfId="82"/>
    <cellStyle name="常规 5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D13" sqref="D13"/>
    </sheetView>
  </sheetViews>
  <sheetFormatPr defaultColWidth="6.875" defaultRowHeight="14.25"/>
  <cols>
    <col min="1" max="1" width="3.5" style="238" customWidth="1"/>
    <col min="2" max="2" width="17.125" style="238" customWidth="1"/>
    <col min="3" max="3" width="15.125" style="238" customWidth="1"/>
    <col min="4" max="4" width="19.5" style="238" customWidth="1"/>
    <col min="5" max="5" width="13.625" style="238" customWidth="1"/>
    <col min="6" max="6" width="13.75" style="238" customWidth="1"/>
    <col min="7" max="7" width="16.125" style="238" customWidth="1"/>
    <col min="8" max="8" width="13.125" style="238" customWidth="1"/>
    <col min="9" max="9" width="12.25" style="238" customWidth="1"/>
    <col min="10" max="10" width="9.125" style="238" customWidth="1"/>
    <col min="11" max="11" width="17.25" style="238" customWidth="1"/>
    <col min="12" max="12" width="11.5" style="239" customWidth="1"/>
    <col min="13" max="25" width="6.875" style="237" customWidth="1"/>
    <col min="26" max="243" width="6.875" style="238" customWidth="1"/>
    <col min="244" max="16384" width="6.875" style="238"/>
  </cols>
  <sheetData>
    <row r="1" ht="24.95" customHeight="1" spans="1:12">
      <c r="A1" s="240"/>
      <c r="B1" s="240"/>
      <c r="C1" s="241"/>
      <c r="D1" s="241"/>
      <c r="E1" s="242"/>
      <c r="F1" s="242"/>
      <c r="G1" s="243"/>
      <c r="H1" s="243"/>
      <c r="I1" s="243"/>
      <c r="J1" s="243"/>
      <c r="K1" s="243"/>
      <c r="L1" s="229"/>
    </row>
    <row r="2" ht="24.95" customHeight="1" spans="1:12">
      <c r="A2" s="244" t="s">
        <v>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ht="18.75" customHeight="1" spans="1:12">
      <c r="A3" s="245" t="s">
        <v>1</v>
      </c>
      <c r="B3" s="246"/>
      <c r="C3" s="246"/>
      <c r="D3" s="246"/>
      <c r="E3" s="247"/>
      <c r="F3" s="247"/>
      <c r="G3" s="243"/>
      <c r="H3" s="243"/>
      <c r="I3" s="243"/>
      <c r="J3" s="243"/>
      <c r="K3" s="243"/>
      <c r="L3" s="191" t="s">
        <v>2</v>
      </c>
    </row>
    <row r="4" ht="21" customHeight="1" spans="1:12">
      <c r="A4" s="248" t="s">
        <v>3</v>
      </c>
      <c r="B4" s="248"/>
      <c r="C4" s="248"/>
      <c r="D4" s="248" t="s">
        <v>4</v>
      </c>
      <c r="E4" s="249"/>
      <c r="F4" s="248"/>
      <c r="G4" s="248"/>
      <c r="H4" s="248"/>
      <c r="I4" s="248"/>
      <c r="J4" s="248"/>
      <c r="K4" s="268"/>
      <c r="L4" s="269"/>
    </row>
    <row r="5" ht="21" customHeight="1" spans="1:12">
      <c r="A5" s="250" t="s">
        <v>5</v>
      </c>
      <c r="B5" s="251"/>
      <c r="C5" s="252" t="s">
        <v>6</v>
      </c>
      <c r="D5" s="252" t="s">
        <v>7</v>
      </c>
      <c r="E5" s="253" t="s">
        <v>8</v>
      </c>
      <c r="F5" s="254" t="s">
        <v>9</v>
      </c>
      <c r="G5" s="254"/>
      <c r="H5" s="254"/>
      <c r="I5" s="254"/>
      <c r="J5" s="254"/>
      <c r="K5" s="270"/>
      <c r="L5" s="253" t="s">
        <v>10</v>
      </c>
    </row>
    <row r="6" ht="23.25" customHeight="1" spans="1:12">
      <c r="A6" s="255"/>
      <c r="B6" s="256"/>
      <c r="C6" s="250"/>
      <c r="D6" s="252"/>
      <c r="E6" s="253"/>
      <c r="F6" s="257" t="s">
        <v>11</v>
      </c>
      <c r="G6" s="258"/>
      <c r="H6" s="225" t="s">
        <v>12</v>
      </c>
      <c r="I6" s="271" t="s">
        <v>13</v>
      </c>
      <c r="J6" s="271" t="s">
        <v>14</v>
      </c>
      <c r="K6" s="272" t="s">
        <v>15</v>
      </c>
      <c r="L6" s="253"/>
    </row>
    <row r="7" ht="22.5" customHeight="1" spans="1:12">
      <c r="A7" s="255"/>
      <c r="B7" s="256"/>
      <c r="C7" s="250"/>
      <c r="D7" s="250"/>
      <c r="E7" s="259"/>
      <c r="F7" s="260" t="s">
        <v>16</v>
      </c>
      <c r="G7" s="225" t="s">
        <v>17</v>
      </c>
      <c r="H7" s="261"/>
      <c r="I7" s="273"/>
      <c r="J7" s="273"/>
      <c r="K7" s="274"/>
      <c r="L7" s="259"/>
    </row>
    <row r="8" s="236" customFormat="1" ht="23.25" customHeight="1" spans="1:25">
      <c r="A8" s="262" t="s">
        <v>11</v>
      </c>
      <c r="B8" s="263" t="s">
        <v>16</v>
      </c>
      <c r="C8" s="264">
        <f>(SUM(C9:C10))</f>
        <v>1160.934562</v>
      </c>
      <c r="D8" s="264" t="s">
        <v>18</v>
      </c>
      <c r="E8" s="264">
        <f>(SUM(F8+K8))</f>
        <v>1572.644562</v>
      </c>
      <c r="F8" s="264">
        <v>1069.864562</v>
      </c>
      <c r="G8" s="264">
        <v>1069.864562</v>
      </c>
      <c r="H8" s="264">
        <v>0</v>
      </c>
      <c r="I8" s="264">
        <v>0</v>
      </c>
      <c r="J8" s="264">
        <v>0</v>
      </c>
      <c r="K8" s="264">
        <v>502.78</v>
      </c>
      <c r="L8" s="275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</row>
    <row r="9" s="236" customFormat="1" ht="23.25" customHeight="1" spans="1:25">
      <c r="A9" s="262"/>
      <c r="B9" s="263" t="s">
        <v>19</v>
      </c>
      <c r="C9" s="264">
        <v>1144.464562</v>
      </c>
      <c r="D9" s="264" t="s">
        <v>20</v>
      </c>
      <c r="E9" s="264">
        <f>(SUM(F9+K9))</f>
        <v>1022.5508</v>
      </c>
      <c r="F9" s="264">
        <v>1022.5508</v>
      </c>
      <c r="G9" s="264">
        <v>1022.5508</v>
      </c>
      <c r="H9" s="264">
        <v>0</v>
      </c>
      <c r="I9" s="264">
        <v>0</v>
      </c>
      <c r="J9" s="264">
        <v>0</v>
      </c>
      <c r="K9" s="264">
        <v>0</v>
      </c>
      <c r="L9" s="275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</row>
    <row r="10" s="236" customFormat="1" ht="28.5" customHeight="1" spans="1:25">
      <c r="A10" s="262"/>
      <c r="B10" s="265" t="s">
        <v>21</v>
      </c>
      <c r="C10" s="264">
        <v>16.47</v>
      </c>
      <c r="D10" s="264" t="s">
        <v>22</v>
      </c>
      <c r="E10" s="264">
        <f>(SUM(F10+K10))</f>
        <v>30.177075</v>
      </c>
      <c r="F10" s="264">
        <v>30.177075</v>
      </c>
      <c r="G10" s="264">
        <v>30.177075</v>
      </c>
      <c r="H10" s="264">
        <v>0</v>
      </c>
      <c r="I10" s="264">
        <v>0</v>
      </c>
      <c r="J10" s="264">
        <v>0</v>
      </c>
      <c r="K10" s="264">
        <v>0</v>
      </c>
      <c r="L10" s="275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</row>
    <row r="11" s="236" customFormat="1" ht="23.25" customHeight="1" spans="1:25">
      <c r="A11" s="262"/>
      <c r="B11" s="263" t="s">
        <v>23</v>
      </c>
      <c r="C11" s="264">
        <v>0</v>
      </c>
      <c r="D11" s="264" t="s">
        <v>24</v>
      </c>
      <c r="E11" s="264">
        <f>(SUM(F11+K11))</f>
        <v>519.916687</v>
      </c>
      <c r="F11" s="264">
        <v>17.136687</v>
      </c>
      <c r="G11" s="264">
        <v>17.136687</v>
      </c>
      <c r="H11" s="264">
        <v>0</v>
      </c>
      <c r="I11" s="264">
        <v>0</v>
      </c>
      <c r="J11" s="264">
        <v>0</v>
      </c>
      <c r="K11" s="264">
        <v>502.78</v>
      </c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</row>
    <row r="12" s="236" customFormat="1" ht="28.5" customHeight="1" spans="1:25">
      <c r="A12" s="262"/>
      <c r="B12" s="265" t="s">
        <v>25</v>
      </c>
      <c r="C12" s="264">
        <v>0</v>
      </c>
      <c r="D12" s="264" t="s">
        <v>26</v>
      </c>
      <c r="E12" s="264">
        <f>(SUM(F12+K12))</f>
        <v>74.6</v>
      </c>
      <c r="F12" s="264">
        <v>74.6</v>
      </c>
      <c r="G12" s="264">
        <v>74.6</v>
      </c>
      <c r="H12" s="264">
        <v>0</v>
      </c>
      <c r="I12" s="264">
        <v>0</v>
      </c>
      <c r="J12" s="264">
        <v>0</v>
      </c>
      <c r="K12" s="264">
        <v>0</v>
      </c>
      <c r="L12" s="275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</row>
    <row r="13" s="236" customFormat="1" ht="23.25" customHeight="1" spans="1:25">
      <c r="A13" s="262"/>
      <c r="B13" s="265" t="s">
        <v>27</v>
      </c>
      <c r="C13" s="264">
        <v>0</v>
      </c>
      <c r="D13" s="264" t="s">
        <v>28</v>
      </c>
      <c r="E13" s="264">
        <f>(SUM(F13+K13))</f>
        <v>74.6</v>
      </c>
      <c r="F13" s="264">
        <v>74.6</v>
      </c>
      <c r="G13" s="264">
        <v>74.6</v>
      </c>
      <c r="H13" s="264">
        <v>0</v>
      </c>
      <c r="I13" s="264">
        <v>0</v>
      </c>
      <c r="J13" s="264">
        <v>0</v>
      </c>
      <c r="K13" s="264">
        <v>0</v>
      </c>
      <c r="L13" s="275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</row>
    <row r="14" s="236" customFormat="1" ht="23.25" customHeight="1" spans="1:25">
      <c r="A14" s="263" t="s">
        <v>12</v>
      </c>
      <c r="B14" s="263"/>
      <c r="C14" s="264">
        <v>0</v>
      </c>
      <c r="D14" s="264" t="s">
        <v>29</v>
      </c>
      <c r="E14" s="264">
        <f>(SUM(F14+K14))/10000</f>
        <v>0</v>
      </c>
      <c r="F14" s="264">
        <v>0</v>
      </c>
      <c r="G14" s="264">
        <v>0</v>
      </c>
      <c r="H14" s="264">
        <v>0</v>
      </c>
      <c r="I14" s="264">
        <v>0</v>
      </c>
      <c r="J14" s="264">
        <v>0</v>
      </c>
      <c r="K14" s="264">
        <v>0</v>
      </c>
      <c r="L14" s="275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</row>
    <row r="15" s="236" customFormat="1" ht="27" customHeight="1" spans="1:25">
      <c r="A15" s="266" t="s">
        <v>13</v>
      </c>
      <c r="B15" s="216" t="s">
        <v>30</v>
      </c>
      <c r="C15" s="264">
        <v>0</v>
      </c>
      <c r="D15" s="264">
        <v>0</v>
      </c>
      <c r="E15" s="264">
        <f>(SUM(F15+K15))/10000</f>
        <v>0</v>
      </c>
      <c r="F15" s="264">
        <v>0</v>
      </c>
      <c r="G15" s="264">
        <v>0</v>
      </c>
      <c r="H15" s="264">
        <v>0</v>
      </c>
      <c r="I15" s="264">
        <v>0</v>
      </c>
      <c r="J15" s="264">
        <v>0</v>
      </c>
      <c r="K15" s="264">
        <v>0</v>
      </c>
      <c r="L15" s="275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</row>
    <row r="16" s="236" customFormat="1" ht="27" customHeight="1" spans="1:25">
      <c r="A16" s="266"/>
      <c r="B16" s="216" t="s">
        <v>31</v>
      </c>
      <c r="C16" s="264">
        <v>0</v>
      </c>
      <c r="D16" s="264">
        <v>0</v>
      </c>
      <c r="E16" s="264">
        <v>0</v>
      </c>
      <c r="F16" s="264">
        <v>0</v>
      </c>
      <c r="G16" s="264">
        <v>0</v>
      </c>
      <c r="H16" s="264">
        <v>0</v>
      </c>
      <c r="I16" s="264">
        <v>0</v>
      </c>
      <c r="J16" s="264">
        <v>0</v>
      </c>
      <c r="K16" s="264">
        <v>0</v>
      </c>
      <c r="L16" s="275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</row>
    <row r="17" s="236" customFormat="1" ht="27.75" customHeight="1" spans="1:25">
      <c r="A17" s="266" t="s">
        <v>14</v>
      </c>
      <c r="B17" s="216" t="s">
        <v>32</v>
      </c>
      <c r="C17" s="264">
        <v>486.31</v>
      </c>
      <c r="D17" s="264">
        <v>0</v>
      </c>
      <c r="E17" s="264">
        <v>0</v>
      </c>
      <c r="F17" s="264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75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</row>
    <row r="18" s="236" customFormat="1" ht="27.75" customHeight="1" spans="1:25">
      <c r="A18" s="266"/>
      <c r="B18" s="216" t="s">
        <v>33</v>
      </c>
      <c r="C18" s="264">
        <v>0</v>
      </c>
      <c r="D18" s="264">
        <v>0</v>
      </c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  <c r="L18" s="275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</row>
    <row r="19" s="236" customFormat="1" ht="27.75" customHeight="1" spans="1:25">
      <c r="A19" s="266"/>
      <c r="B19" s="216" t="s">
        <v>34</v>
      </c>
      <c r="C19" s="264">
        <v>0</v>
      </c>
      <c r="D19" s="264">
        <v>0</v>
      </c>
      <c r="E19" s="264">
        <v>0</v>
      </c>
      <c r="F19" s="264">
        <v>0</v>
      </c>
      <c r="G19" s="264">
        <v>0</v>
      </c>
      <c r="H19" s="264">
        <v>0</v>
      </c>
      <c r="I19" s="264">
        <v>0</v>
      </c>
      <c r="J19" s="264">
        <v>0</v>
      </c>
      <c r="K19" s="264">
        <v>0</v>
      </c>
      <c r="L19" s="275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</row>
    <row r="20" s="236" customFormat="1" ht="23.25" customHeight="1" spans="1:25">
      <c r="A20" s="216" t="s">
        <v>15</v>
      </c>
      <c r="B20" s="216"/>
      <c r="C20" s="264">
        <v>0</v>
      </c>
      <c r="D20" s="264">
        <v>0</v>
      </c>
      <c r="E20" s="264">
        <v>0</v>
      </c>
      <c r="F20" s="264">
        <v>0</v>
      </c>
      <c r="G20" s="264">
        <v>0</v>
      </c>
      <c r="H20" s="264">
        <v>0</v>
      </c>
      <c r="I20" s="264">
        <v>0</v>
      </c>
      <c r="J20" s="264">
        <v>0</v>
      </c>
      <c r="K20" s="264">
        <v>0</v>
      </c>
      <c r="L20" s="275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</row>
    <row r="21" s="236" customFormat="1" ht="23.25" customHeight="1" spans="1:25">
      <c r="A21" s="266" t="s">
        <v>35</v>
      </c>
      <c r="B21" s="266"/>
      <c r="C21" s="264">
        <v>1663.714562</v>
      </c>
      <c r="D21" s="264">
        <v>0</v>
      </c>
      <c r="E21" s="264">
        <v>0</v>
      </c>
      <c r="F21" s="264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75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</row>
    <row r="22" s="236" customFormat="1" ht="23.25" customHeight="1" spans="1:25">
      <c r="A22" s="216" t="s">
        <v>36</v>
      </c>
      <c r="B22" s="216"/>
      <c r="C22" s="264">
        <v>0</v>
      </c>
      <c r="D22" s="264">
        <v>0</v>
      </c>
      <c r="E22" s="264">
        <v>0</v>
      </c>
      <c r="F22" s="264">
        <v>0</v>
      </c>
      <c r="G22" s="264">
        <v>0</v>
      </c>
      <c r="H22" s="264">
        <v>0</v>
      </c>
      <c r="I22" s="264">
        <v>0</v>
      </c>
      <c r="J22" s="264">
        <v>0</v>
      </c>
      <c r="K22" s="264">
        <v>0</v>
      </c>
      <c r="L22" s="275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</row>
    <row r="23" s="236" customFormat="1" ht="23.25" customHeight="1" spans="1:25">
      <c r="A23" s="267" t="s">
        <v>37</v>
      </c>
      <c r="B23" s="267"/>
      <c r="C23" s="264">
        <v>1663.714562</v>
      </c>
      <c r="D23" s="264" t="s">
        <v>38</v>
      </c>
      <c r="E23" s="264">
        <f>(E8+E12)</f>
        <v>1647.244562</v>
      </c>
      <c r="F23" s="264">
        <f>(SUM(F8+F12))</f>
        <v>1144.464562</v>
      </c>
      <c r="G23" s="264">
        <f>(SUM(G8+G12))</f>
        <v>1144.464562</v>
      </c>
      <c r="H23" s="264">
        <f t="shared" ref="F23:K23" si="0">(SUM(H8+H12))/10000</f>
        <v>0</v>
      </c>
      <c r="I23" s="264">
        <f t="shared" si="0"/>
        <v>0</v>
      </c>
      <c r="J23" s="264">
        <f t="shared" si="0"/>
        <v>0</v>
      </c>
      <c r="K23" s="264">
        <f>(SUM(K8+K12))</f>
        <v>502.78</v>
      </c>
      <c r="L23" s="277">
        <f>SUM(L8+L12)</f>
        <v>0</v>
      </c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</row>
    <row r="24" spans="1:11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</row>
    <row r="25" spans="1:11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</row>
    <row r="26" spans="1:11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pans="1:11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</row>
    <row r="28" spans="1:11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</row>
    <row r="29" spans="1:11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</row>
    <row r="30" spans="1:11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</row>
    <row r="31" spans="1:11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237" customFormat="1" spans="12:12">
      <c r="L32" s="239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199</v>
      </c>
      <c r="B1" s="13"/>
      <c r="C1" s="13"/>
    </row>
    <row r="2" ht="15" customHeight="1" spans="1:3">
      <c r="A2" s="14"/>
      <c r="B2" s="15"/>
      <c r="C2" s="16" t="s">
        <v>2</v>
      </c>
    </row>
    <row r="3" ht="20.1" customHeight="1" spans="1:3">
      <c r="A3" s="17" t="s">
        <v>40</v>
      </c>
      <c r="B3" s="17" t="s">
        <v>127</v>
      </c>
      <c r="C3" s="17" t="s">
        <v>200</v>
      </c>
    </row>
    <row r="4" ht="20.1" customHeight="1" spans="1:4">
      <c r="A4" s="17" t="s">
        <v>201</v>
      </c>
      <c r="B4" s="17" t="s">
        <v>201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29" sqref="H29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203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204</v>
      </c>
      <c r="B4" s="5"/>
      <c r="C4" s="5"/>
      <c r="D4" s="5"/>
      <c r="E4" s="5"/>
      <c r="F4" s="5"/>
      <c r="G4" s="5"/>
      <c r="H4" s="6"/>
      <c r="I4" s="5"/>
      <c r="J4" s="5" t="s">
        <v>205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206</v>
      </c>
      <c r="B5" s="7" t="s">
        <v>207</v>
      </c>
      <c r="C5" s="7"/>
      <c r="D5" s="7"/>
      <c r="E5" s="7"/>
      <c r="F5" s="7"/>
      <c r="G5" s="7"/>
      <c r="H5" s="7"/>
      <c r="I5" s="7"/>
      <c r="J5" s="7" t="s">
        <v>208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209</v>
      </c>
      <c r="C6" s="7"/>
      <c r="D6" s="7"/>
      <c r="E6" s="7"/>
      <c r="F6" s="7"/>
      <c r="G6" s="7"/>
      <c r="H6" s="7"/>
      <c r="I6" s="7"/>
      <c r="J6" s="7" t="s">
        <v>210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211</v>
      </c>
      <c r="C7" s="7"/>
      <c r="D7" s="7"/>
      <c r="E7" s="7"/>
      <c r="F7" s="7"/>
      <c r="G7" s="7"/>
      <c r="H7" s="7" t="s">
        <v>212</v>
      </c>
      <c r="I7" s="7"/>
      <c r="J7" s="7" t="s">
        <v>213</v>
      </c>
      <c r="K7" s="7"/>
      <c r="L7" s="7"/>
      <c r="M7" s="7"/>
      <c r="N7" s="7"/>
      <c r="O7" s="7"/>
      <c r="P7" s="7"/>
      <c r="Q7" s="7" t="s">
        <v>214</v>
      </c>
      <c r="R7" s="7"/>
      <c r="S7" s="7"/>
      <c r="T7" s="7"/>
    </row>
    <row r="8" ht="19" customHeight="1" spans="1:20">
      <c r="A8" s="7"/>
      <c r="B8" s="7" t="s">
        <v>215</v>
      </c>
      <c r="C8" s="7"/>
      <c r="D8" s="7"/>
      <c r="E8" s="7"/>
      <c r="F8" s="7"/>
      <c r="G8" s="7"/>
      <c r="H8" s="7" t="s">
        <v>216</v>
      </c>
      <c r="I8" s="7"/>
      <c r="J8" s="7" t="s">
        <v>217</v>
      </c>
      <c r="K8" s="7"/>
      <c r="L8" s="7"/>
      <c r="M8" s="7"/>
      <c r="N8" s="7"/>
      <c r="O8" s="7"/>
      <c r="P8" s="7"/>
      <c r="Q8" s="7" t="s">
        <v>218</v>
      </c>
      <c r="R8" s="7"/>
      <c r="S8" s="7"/>
      <c r="T8" s="7"/>
    </row>
    <row r="9" ht="19" customHeight="1" spans="1:20">
      <c r="A9" s="7"/>
      <c r="B9" s="7" t="s">
        <v>219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221</v>
      </c>
      <c r="B11" s="7" t="s">
        <v>222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223</v>
      </c>
      <c r="C12" s="7"/>
      <c r="D12" s="7" t="s">
        <v>224</v>
      </c>
      <c r="E12" s="7"/>
      <c r="F12" s="7" t="s">
        <v>225</v>
      </c>
      <c r="G12" s="7"/>
      <c r="H12" s="7" t="s">
        <v>226</v>
      </c>
      <c r="I12" s="7"/>
      <c r="J12" s="7"/>
      <c r="K12" s="7"/>
      <c r="L12" s="7"/>
      <c r="M12" s="7"/>
      <c r="N12" s="7"/>
      <c r="O12" s="7"/>
      <c r="P12" s="7" t="s">
        <v>227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228</v>
      </c>
      <c r="E13" s="7"/>
      <c r="F13" s="7" t="s">
        <v>229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230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231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232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233</v>
      </c>
      <c r="E17" s="7"/>
      <c r="F17" s="7" t="s">
        <v>234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235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236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237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238</v>
      </c>
      <c r="E21" s="7"/>
      <c r="F21" s="7" t="s">
        <v>239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S3" sqref="S3"/>
    </sheetView>
  </sheetViews>
  <sheetFormatPr defaultColWidth="7.25" defaultRowHeight="11.25"/>
  <cols>
    <col min="1" max="1" width="7.25" style="193" customWidth="1"/>
    <col min="2" max="3" width="6.375" style="193" customWidth="1"/>
    <col min="4" max="4" width="7.375" style="193" customWidth="1"/>
    <col min="5" max="5" width="30.375" style="193" customWidth="1"/>
    <col min="6" max="6" width="13.5" style="193" customWidth="1"/>
    <col min="7" max="7" width="13.625" style="193" customWidth="1"/>
    <col min="8" max="8" width="12.125" style="193" customWidth="1"/>
    <col min="9" max="9" width="8.875" style="193" customWidth="1"/>
    <col min="10" max="10" width="9.875" style="193" customWidth="1"/>
    <col min="11" max="13" width="10.5" style="193" customWidth="1"/>
    <col min="14" max="14" width="9.625" style="193" customWidth="1"/>
    <col min="15" max="15" width="10.375" style="193" customWidth="1"/>
    <col min="16" max="16" width="12.5" style="193" customWidth="1"/>
    <col min="17" max="17" width="7.875" style="193" customWidth="1"/>
    <col min="18" max="18" width="12.25" style="193" customWidth="1"/>
    <col min="19" max="19" width="9.625" style="193" customWidth="1"/>
    <col min="20" max="252" width="7.25" style="193" customWidth="1"/>
    <col min="253" max="16384" width="7.25" style="193"/>
  </cols>
  <sheetData>
    <row r="1" ht="25.5" customHeight="1" spans="1:19">
      <c r="A1" s="194"/>
      <c r="B1" s="194"/>
      <c r="C1" s="195"/>
      <c r="D1" s="196"/>
      <c r="E1" s="197"/>
      <c r="F1" s="197"/>
      <c r="G1" s="197"/>
      <c r="H1" s="198"/>
      <c r="I1" s="198"/>
      <c r="J1" s="198"/>
      <c r="K1" s="198"/>
      <c r="L1" s="198"/>
      <c r="S1" s="229"/>
    </row>
    <row r="2" ht="25.5" customHeight="1" spans="1:19">
      <c r="A2" s="199" t="s">
        <v>39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ht="25.5" customHeight="1" spans="1:19">
      <c r="A3" s="200" t="s">
        <v>1</v>
      </c>
      <c r="B3" s="201"/>
      <c r="C3" s="201"/>
      <c r="D3" s="201"/>
      <c r="E3" s="201"/>
      <c r="G3" s="202"/>
      <c r="H3" s="198"/>
      <c r="I3" s="198"/>
      <c r="J3" s="198"/>
      <c r="K3" s="198"/>
      <c r="L3" s="198"/>
      <c r="S3" s="191" t="s">
        <v>2</v>
      </c>
    </row>
    <row r="4" ht="23.25" customHeight="1" spans="1:19">
      <c r="A4" s="203" t="s">
        <v>40</v>
      </c>
      <c r="B4" s="203"/>
      <c r="C4" s="203"/>
      <c r="D4" s="204" t="s">
        <v>41</v>
      </c>
      <c r="E4" s="205" t="s">
        <v>42</v>
      </c>
      <c r="F4" s="205" t="s">
        <v>43</v>
      </c>
      <c r="G4" s="206" t="s">
        <v>11</v>
      </c>
      <c r="H4" s="206"/>
      <c r="I4" s="206"/>
      <c r="J4" s="206"/>
      <c r="K4" s="206"/>
      <c r="L4" s="221" t="s">
        <v>12</v>
      </c>
      <c r="M4" s="222" t="s">
        <v>13</v>
      </c>
      <c r="N4" s="223"/>
      <c r="O4" s="222" t="s">
        <v>44</v>
      </c>
      <c r="P4" s="224"/>
      <c r="Q4" s="223"/>
      <c r="R4" s="230" t="s">
        <v>15</v>
      </c>
      <c r="S4" s="231" t="s">
        <v>10</v>
      </c>
    </row>
    <row r="5" ht="48" customHeight="1" spans="1:19">
      <c r="A5" s="207" t="s">
        <v>45</v>
      </c>
      <c r="B5" s="208" t="s">
        <v>46</v>
      </c>
      <c r="C5" s="209" t="s">
        <v>47</v>
      </c>
      <c r="D5" s="204"/>
      <c r="E5" s="205"/>
      <c r="F5" s="210"/>
      <c r="G5" s="211" t="s">
        <v>19</v>
      </c>
      <c r="H5" s="212" t="s">
        <v>21</v>
      </c>
      <c r="I5" s="212" t="s">
        <v>23</v>
      </c>
      <c r="J5" s="225" t="s">
        <v>25</v>
      </c>
      <c r="K5" s="212" t="s">
        <v>27</v>
      </c>
      <c r="L5" s="226"/>
      <c r="M5" s="227" t="s">
        <v>30</v>
      </c>
      <c r="N5" s="227" t="s">
        <v>31</v>
      </c>
      <c r="O5" s="227" t="s">
        <v>32</v>
      </c>
      <c r="P5" s="227" t="s">
        <v>33</v>
      </c>
      <c r="Q5" s="232" t="s">
        <v>34</v>
      </c>
      <c r="R5" s="233"/>
      <c r="S5" s="234"/>
    </row>
    <row r="6" s="192" customFormat="1" ht="24.95" customHeight="1" spans="1:19">
      <c r="A6" s="213"/>
      <c r="B6" s="213"/>
      <c r="C6" s="213"/>
      <c r="D6" s="214"/>
      <c r="E6" s="215" t="s">
        <v>8</v>
      </c>
      <c r="F6" s="216">
        <v>1647.244562</v>
      </c>
      <c r="G6" s="216">
        <v>1144.464562</v>
      </c>
      <c r="H6" s="216">
        <v>16.47</v>
      </c>
      <c r="I6" s="216">
        <v>0</v>
      </c>
      <c r="J6" s="216">
        <v>0</v>
      </c>
      <c r="K6" s="216">
        <v>0</v>
      </c>
      <c r="L6" s="216">
        <v>0</v>
      </c>
      <c r="M6" s="216">
        <v>0</v>
      </c>
      <c r="N6" s="216">
        <v>0</v>
      </c>
      <c r="O6" s="216">
        <v>486.31</v>
      </c>
      <c r="P6" s="216"/>
      <c r="Q6" s="235"/>
      <c r="R6" s="235"/>
      <c r="S6" s="235"/>
    </row>
    <row r="7" ht="24.95" customHeight="1" spans="1:19">
      <c r="A7" s="213"/>
      <c r="B7" s="213"/>
      <c r="C7" s="213"/>
      <c r="D7" s="214" t="s">
        <v>48</v>
      </c>
      <c r="E7" s="215" t="s">
        <v>49</v>
      </c>
      <c r="F7" s="216">
        <v>1647.244562</v>
      </c>
      <c r="G7" s="216">
        <v>1144.464562</v>
      </c>
      <c r="H7" s="216">
        <v>16.47</v>
      </c>
      <c r="I7" s="216">
        <v>0</v>
      </c>
      <c r="J7" s="216">
        <v>0</v>
      </c>
      <c r="K7" s="216">
        <v>0</v>
      </c>
      <c r="L7" s="216">
        <v>0</v>
      </c>
      <c r="M7" s="216">
        <v>0</v>
      </c>
      <c r="N7" s="216">
        <v>0</v>
      </c>
      <c r="O7" s="216">
        <v>486.31</v>
      </c>
      <c r="P7" s="216"/>
      <c r="Q7" s="235"/>
      <c r="R7" s="235"/>
      <c r="S7" s="235"/>
    </row>
    <row r="8" ht="24.95" customHeight="1" spans="1:19">
      <c r="A8" s="217"/>
      <c r="B8" s="217"/>
      <c r="C8" s="217"/>
      <c r="D8" s="214" t="s">
        <v>50</v>
      </c>
      <c r="E8" s="215" t="s">
        <v>51</v>
      </c>
      <c r="F8" s="216">
        <v>1519.61396</v>
      </c>
      <c r="G8" s="216">
        <v>1017.95396</v>
      </c>
      <c r="H8" s="216">
        <v>15.35</v>
      </c>
      <c r="I8" s="216">
        <v>0</v>
      </c>
      <c r="J8" s="216">
        <v>0</v>
      </c>
      <c r="K8" s="216">
        <v>0</v>
      </c>
      <c r="L8" s="216">
        <v>0</v>
      </c>
      <c r="M8" s="216">
        <v>0</v>
      </c>
      <c r="N8" s="216">
        <v>0</v>
      </c>
      <c r="O8" s="216">
        <v>486.31</v>
      </c>
      <c r="P8" s="216"/>
      <c r="Q8" s="235"/>
      <c r="R8" s="235"/>
      <c r="S8" s="235"/>
    </row>
    <row r="9" ht="24.95" customHeight="1" spans="1:19">
      <c r="A9" s="217"/>
      <c r="B9" s="217"/>
      <c r="C9" s="217"/>
      <c r="D9" s="214" t="s">
        <v>52</v>
      </c>
      <c r="E9" s="215" t="s">
        <v>53</v>
      </c>
      <c r="F9" s="216">
        <v>4</v>
      </c>
      <c r="G9" s="216">
        <v>4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/>
      <c r="Q9" s="235"/>
      <c r="R9" s="235"/>
      <c r="S9" s="235"/>
    </row>
    <row r="10" ht="24.95" customHeight="1" spans="1:19">
      <c r="A10" s="217"/>
      <c r="B10" s="217"/>
      <c r="C10" s="217"/>
      <c r="D10" s="214" t="s">
        <v>54</v>
      </c>
      <c r="E10" s="215" t="s">
        <v>55</v>
      </c>
      <c r="F10" s="216">
        <v>58.630602</v>
      </c>
      <c r="G10" s="216">
        <v>57.510602</v>
      </c>
      <c r="H10" s="216">
        <v>1.12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/>
      <c r="Q10" s="235"/>
      <c r="R10" s="235"/>
      <c r="S10" s="235"/>
    </row>
    <row r="11" ht="24.95" customHeight="1" spans="1:19">
      <c r="A11" s="217"/>
      <c r="B11" s="217"/>
      <c r="C11" s="217"/>
      <c r="D11" s="214" t="s">
        <v>56</v>
      </c>
      <c r="E11" s="215" t="s">
        <v>57</v>
      </c>
      <c r="F11" s="216">
        <v>24</v>
      </c>
      <c r="G11" s="216">
        <v>24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/>
      <c r="Q11" s="235"/>
      <c r="R11" s="235"/>
      <c r="S11" s="235"/>
    </row>
    <row r="12" ht="24.95" customHeight="1" spans="1:19">
      <c r="A12" s="217"/>
      <c r="B12" s="217"/>
      <c r="C12" s="217"/>
      <c r="D12" s="214" t="s">
        <v>58</v>
      </c>
      <c r="E12" s="215" t="s">
        <v>59</v>
      </c>
      <c r="F12" s="216">
        <v>41</v>
      </c>
      <c r="G12" s="216">
        <v>41</v>
      </c>
      <c r="H12" s="216">
        <v>0</v>
      </c>
      <c r="I12" s="216">
        <v>0</v>
      </c>
      <c r="J12" s="216">
        <v>0</v>
      </c>
      <c r="K12" s="216">
        <v>0</v>
      </c>
      <c r="L12" s="216">
        <v>0</v>
      </c>
      <c r="M12" s="216">
        <v>0</v>
      </c>
      <c r="N12" s="216">
        <v>0</v>
      </c>
      <c r="O12" s="216">
        <v>0</v>
      </c>
      <c r="P12" s="216"/>
      <c r="Q12" s="235"/>
      <c r="R12" s="235"/>
      <c r="S12" s="235"/>
    </row>
    <row r="13" ht="24.95" customHeight="1" spans="1:19">
      <c r="A13" s="217"/>
      <c r="B13" s="217"/>
      <c r="C13" s="217"/>
      <c r="D13" s="213"/>
      <c r="E13" s="218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35"/>
      <c r="R13" s="235"/>
      <c r="S13" s="235"/>
    </row>
    <row r="14" ht="24.95" customHeight="1" spans="1:19">
      <c r="A14" s="217"/>
      <c r="B14" s="217"/>
      <c r="C14" s="217"/>
      <c r="D14" s="213"/>
      <c r="E14" s="218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35"/>
      <c r="R14" s="235"/>
      <c r="S14" s="235"/>
    </row>
    <row r="15" ht="24.95" customHeight="1" spans="1:19">
      <c r="A15" s="217"/>
      <c r="B15" s="217"/>
      <c r="C15" s="217"/>
      <c r="D15" s="213"/>
      <c r="E15" s="218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35"/>
      <c r="R15" s="235"/>
      <c r="S15" s="235"/>
    </row>
    <row r="16" ht="24.95" customHeight="1" spans="1:19">
      <c r="A16" s="217"/>
      <c r="B16" s="217"/>
      <c r="C16" s="217"/>
      <c r="D16" s="213"/>
      <c r="E16" s="218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35"/>
      <c r="R16" s="235"/>
      <c r="S16" s="235"/>
    </row>
    <row r="17" ht="24.95" customHeight="1" spans="1:19">
      <c r="A17" s="217"/>
      <c r="B17" s="217"/>
      <c r="C17" s="217"/>
      <c r="D17" s="213"/>
      <c r="E17" s="219"/>
      <c r="F17" s="220"/>
      <c r="G17" s="220"/>
      <c r="H17" s="220"/>
      <c r="I17" s="228"/>
      <c r="J17" s="228"/>
      <c r="K17" s="228"/>
      <c r="L17" s="228"/>
      <c r="M17" s="228"/>
      <c r="N17" s="228"/>
      <c r="O17" s="228"/>
      <c r="P17" s="228"/>
      <c r="Q17" s="235"/>
      <c r="R17" s="235"/>
      <c r="S17" s="235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topLeftCell="A2" workbookViewId="0">
      <selection activeCell="F28" sqref="F4:M28"/>
    </sheetView>
  </sheetViews>
  <sheetFormatPr defaultColWidth="7.25" defaultRowHeight="11.25"/>
  <cols>
    <col min="1" max="3" width="5.25" style="170" customWidth="1"/>
    <col min="4" max="4" width="11.25" style="170" customWidth="1"/>
    <col min="5" max="5" width="35" style="170" customWidth="1"/>
    <col min="6" max="6" width="15.75" style="170" customWidth="1"/>
    <col min="7" max="7" width="18.125" style="170" customWidth="1"/>
    <col min="8" max="8" width="14.625" style="170" customWidth="1"/>
    <col min="9" max="9" width="11.75" style="170" customWidth="1"/>
    <col min="10" max="10" width="12.75" style="170" customWidth="1"/>
    <col min="11" max="11" width="15.875" style="170" customWidth="1"/>
    <col min="12" max="12" width="12" style="170" customWidth="1"/>
    <col min="13" max="13" width="14.75" style="170" customWidth="1"/>
    <col min="14" max="245" width="7.25" style="170" customWidth="1"/>
    <col min="246" max="16384" width="7.25" style="170"/>
  </cols>
  <sheetData>
    <row r="1" ht="25.5" customHeight="1" spans="1:13">
      <c r="A1" s="171"/>
      <c r="B1" s="171"/>
      <c r="C1" s="172"/>
      <c r="D1" s="173"/>
      <c r="E1" s="174"/>
      <c r="F1" s="175"/>
      <c r="G1" s="175"/>
      <c r="H1" s="175"/>
      <c r="I1" s="189"/>
      <c r="J1" s="175"/>
      <c r="K1" s="175"/>
      <c r="L1" s="175"/>
      <c r="M1" s="190"/>
    </row>
    <row r="2" ht="21.75" customHeight="1" spans="1:13">
      <c r="A2" s="176" t="s">
        <v>60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ht="25.5" customHeight="1" spans="1:13">
      <c r="A3" s="177" t="s">
        <v>1</v>
      </c>
      <c r="B3" s="178"/>
      <c r="C3" s="178"/>
      <c r="D3" s="178"/>
      <c r="E3" s="178"/>
      <c r="F3" s="175"/>
      <c r="G3" s="179"/>
      <c r="H3" s="179"/>
      <c r="I3" s="179"/>
      <c r="J3" s="179"/>
      <c r="K3" s="179"/>
      <c r="L3" s="179"/>
      <c r="M3" s="191" t="s">
        <v>2</v>
      </c>
    </row>
    <row r="4" ht="25.5" customHeight="1" spans="1:13">
      <c r="A4" s="180" t="s">
        <v>40</v>
      </c>
      <c r="B4" s="181"/>
      <c r="C4" s="181"/>
      <c r="D4" s="182" t="s">
        <v>41</v>
      </c>
      <c r="E4" s="182" t="s">
        <v>42</v>
      </c>
      <c r="F4" s="183" t="s">
        <v>43</v>
      </c>
      <c r="G4" s="184" t="s">
        <v>61</v>
      </c>
      <c r="H4" s="184"/>
      <c r="I4" s="184"/>
      <c r="J4" s="184"/>
      <c r="K4" s="184" t="s">
        <v>62</v>
      </c>
      <c r="L4" s="184"/>
      <c r="M4" s="184"/>
    </row>
    <row r="5" ht="25.5" customHeight="1" spans="1:13">
      <c r="A5" s="185" t="s">
        <v>45</v>
      </c>
      <c r="B5" s="186" t="s">
        <v>46</v>
      </c>
      <c r="C5" s="186" t="s">
        <v>47</v>
      </c>
      <c r="D5" s="182"/>
      <c r="E5" s="182"/>
      <c r="F5" s="183"/>
      <c r="G5" s="183" t="s">
        <v>16</v>
      </c>
      <c r="H5" s="183" t="s">
        <v>63</v>
      </c>
      <c r="I5" s="183" t="s">
        <v>64</v>
      </c>
      <c r="J5" s="183" t="s">
        <v>65</v>
      </c>
      <c r="K5" s="183" t="s">
        <v>16</v>
      </c>
      <c r="L5" s="183" t="s">
        <v>66</v>
      </c>
      <c r="M5" s="183" t="s">
        <v>67</v>
      </c>
    </row>
    <row r="6" s="169" customFormat="1" ht="21.6" customHeight="1" spans="1:13">
      <c r="A6" s="98"/>
      <c r="B6" s="98"/>
      <c r="C6" s="99"/>
      <c r="D6" s="100"/>
      <c r="E6" s="187" t="s">
        <v>8</v>
      </c>
      <c r="F6" s="188">
        <f>(SUM(G6+K6))</f>
        <v>1647.244562</v>
      </c>
      <c r="G6" s="188">
        <f>(SUM(H6:J6))</f>
        <v>1572.644562</v>
      </c>
      <c r="H6" s="188">
        <v>1045.3308</v>
      </c>
      <c r="I6" s="188">
        <v>30.177075</v>
      </c>
      <c r="J6" s="188">
        <v>497.136687</v>
      </c>
      <c r="K6" s="188">
        <v>74.6</v>
      </c>
      <c r="L6" s="188">
        <v>74.6</v>
      </c>
      <c r="M6" s="188">
        <v>0</v>
      </c>
    </row>
    <row r="7" ht="27" customHeight="1" spans="1:13">
      <c r="A7" s="98"/>
      <c r="B7" s="98"/>
      <c r="C7" s="99"/>
      <c r="D7" s="100" t="s">
        <v>48</v>
      </c>
      <c r="E7" s="187" t="s">
        <v>49</v>
      </c>
      <c r="F7" s="188">
        <f t="shared" ref="F7:F28" si="0">(SUM(G7+K7))</f>
        <v>1647.244562</v>
      </c>
      <c r="G7" s="188">
        <f t="shared" ref="G7:G28" si="1">(SUM(H7:J7))</f>
        <v>1572.644562</v>
      </c>
      <c r="H7" s="188">
        <v>1045.3308</v>
      </c>
      <c r="I7" s="188">
        <v>30.177075</v>
      </c>
      <c r="J7" s="188">
        <v>497.136687</v>
      </c>
      <c r="K7" s="188">
        <v>74.6</v>
      </c>
      <c r="L7" s="188">
        <v>74.6</v>
      </c>
      <c r="M7" s="188">
        <v>0</v>
      </c>
    </row>
    <row r="8" ht="23.25" customHeight="1" spans="1:13">
      <c r="A8" s="98"/>
      <c r="B8" s="98"/>
      <c r="C8" s="99"/>
      <c r="D8" s="100" t="s">
        <v>50</v>
      </c>
      <c r="E8" s="187" t="s">
        <v>51</v>
      </c>
      <c r="F8" s="188">
        <f t="shared" si="0"/>
        <v>1519.61396</v>
      </c>
      <c r="G8" s="188">
        <f t="shared" si="1"/>
        <v>1479.61396</v>
      </c>
      <c r="H8" s="188">
        <v>953.773</v>
      </c>
      <c r="I8" s="188">
        <v>29.690673</v>
      </c>
      <c r="J8" s="188">
        <v>496.150287</v>
      </c>
      <c r="K8" s="188">
        <v>40</v>
      </c>
      <c r="L8" s="188">
        <v>40</v>
      </c>
      <c r="M8" s="188">
        <v>0</v>
      </c>
    </row>
    <row r="9" ht="23.25" customHeight="1" spans="1:13">
      <c r="A9" s="98" t="s">
        <v>68</v>
      </c>
      <c r="B9" s="98" t="s">
        <v>69</v>
      </c>
      <c r="C9" s="99" t="s">
        <v>70</v>
      </c>
      <c r="D9" s="100" t="s">
        <v>71</v>
      </c>
      <c r="E9" s="187" t="s">
        <v>72</v>
      </c>
      <c r="F9" s="188">
        <f t="shared" si="0"/>
        <v>455.598325</v>
      </c>
      <c r="G9" s="188">
        <f t="shared" si="1"/>
        <v>436.598325</v>
      </c>
      <c r="H9" s="188">
        <v>415.8716</v>
      </c>
      <c r="I9" s="188">
        <v>14.246725</v>
      </c>
      <c r="J9" s="188">
        <v>6.48</v>
      </c>
      <c r="K9" s="188">
        <v>19</v>
      </c>
      <c r="L9" s="188">
        <v>19</v>
      </c>
      <c r="M9" s="188">
        <v>0</v>
      </c>
    </row>
    <row r="10" ht="23.25" customHeight="1" spans="1:13">
      <c r="A10" s="98" t="s">
        <v>68</v>
      </c>
      <c r="B10" s="98" t="s">
        <v>69</v>
      </c>
      <c r="C10" s="99" t="s">
        <v>73</v>
      </c>
      <c r="D10" s="100" t="s">
        <v>71</v>
      </c>
      <c r="E10" s="187" t="s">
        <v>74</v>
      </c>
      <c r="F10" s="188">
        <f t="shared" si="0"/>
        <v>23</v>
      </c>
      <c r="G10" s="188">
        <f t="shared" si="1"/>
        <v>10</v>
      </c>
      <c r="H10" s="188">
        <v>10</v>
      </c>
      <c r="I10" s="188">
        <v>0</v>
      </c>
      <c r="J10" s="188">
        <v>0</v>
      </c>
      <c r="K10" s="188">
        <v>13</v>
      </c>
      <c r="L10" s="188">
        <v>13</v>
      </c>
      <c r="M10" s="188">
        <v>0</v>
      </c>
    </row>
    <row r="11" ht="23.25" customHeight="1" spans="1:13">
      <c r="A11" s="98" t="s">
        <v>68</v>
      </c>
      <c r="B11" s="98" t="s">
        <v>69</v>
      </c>
      <c r="C11" s="99" t="s">
        <v>75</v>
      </c>
      <c r="D11" s="100" t="s">
        <v>71</v>
      </c>
      <c r="E11" s="187" t="s">
        <v>76</v>
      </c>
      <c r="F11" s="188">
        <f t="shared" si="0"/>
        <v>6.31</v>
      </c>
      <c r="G11" s="188">
        <f t="shared" si="1"/>
        <v>6.31</v>
      </c>
      <c r="H11" s="188">
        <v>6.31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</row>
    <row r="12" ht="23.25" customHeight="1" spans="1:13">
      <c r="A12" s="98" t="s">
        <v>77</v>
      </c>
      <c r="B12" s="98" t="s">
        <v>70</v>
      </c>
      <c r="C12" s="99" t="s">
        <v>78</v>
      </c>
      <c r="D12" s="100" t="s">
        <v>71</v>
      </c>
      <c r="E12" s="187" t="s">
        <v>79</v>
      </c>
      <c r="F12" s="188">
        <f t="shared" si="0"/>
        <v>354.577148</v>
      </c>
      <c r="G12" s="188">
        <f t="shared" si="1"/>
        <v>346.577148</v>
      </c>
      <c r="H12" s="188">
        <v>331.1332</v>
      </c>
      <c r="I12" s="188">
        <v>15.443948</v>
      </c>
      <c r="J12" s="188">
        <v>0</v>
      </c>
      <c r="K12" s="188">
        <v>8</v>
      </c>
      <c r="L12" s="188">
        <v>8</v>
      </c>
      <c r="M12" s="188">
        <v>0</v>
      </c>
    </row>
    <row r="13" ht="23.25" customHeight="1" spans="1:13">
      <c r="A13" s="98" t="s">
        <v>77</v>
      </c>
      <c r="B13" s="98" t="s">
        <v>80</v>
      </c>
      <c r="C13" s="99" t="s">
        <v>70</v>
      </c>
      <c r="D13" s="100" t="s">
        <v>71</v>
      </c>
      <c r="E13" s="187" t="s">
        <v>81</v>
      </c>
      <c r="F13" s="188">
        <f t="shared" si="0"/>
        <v>9.670287</v>
      </c>
      <c r="G13" s="188">
        <f t="shared" si="1"/>
        <v>9.670287</v>
      </c>
      <c r="H13" s="188">
        <v>0</v>
      </c>
      <c r="I13" s="188">
        <v>0</v>
      </c>
      <c r="J13" s="188">
        <v>9.670287</v>
      </c>
      <c r="K13" s="188">
        <v>0</v>
      </c>
      <c r="L13" s="188">
        <v>0</v>
      </c>
      <c r="M13" s="188">
        <v>0</v>
      </c>
    </row>
    <row r="14" ht="23.25" customHeight="1" spans="1:13">
      <c r="A14" s="98" t="s">
        <v>77</v>
      </c>
      <c r="B14" s="98" t="s">
        <v>80</v>
      </c>
      <c r="C14" s="99" t="s">
        <v>80</v>
      </c>
      <c r="D14" s="100" t="s">
        <v>71</v>
      </c>
      <c r="E14" s="187" t="s">
        <v>82</v>
      </c>
      <c r="F14" s="188">
        <f t="shared" si="0"/>
        <v>129.9816</v>
      </c>
      <c r="G14" s="188">
        <f t="shared" si="1"/>
        <v>129.9816</v>
      </c>
      <c r="H14" s="188">
        <v>129.9816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</row>
    <row r="15" ht="23.25" customHeight="1" spans="1:13">
      <c r="A15" s="98" t="s">
        <v>77</v>
      </c>
      <c r="B15" s="98" t="s">
        <v>83</v>
      </c>
      <c r="C15" s="99" t="s">
        <v>80</v>
      </c>
      <c r="D15" s="100" t="s">
        <v>71</v>
      </c>
      <c r="E15" s="187" t="s">
        <v>84</v>
      </c>
      <c r="F15" s="188">
        <f t="shared" si="0"/>
        <v>480</v>
      </c>
      <c r="G15" s="188">
        <f t="shared" si="1"/>
        <v>480</v>
      </c>
      <c r="H15" s="188">
        <v>0</v>
      </c>
      <c r="I15" s="188">
        <v>0</v>
      </c>
      <c r="J15" s="188">
        <v>480</v>
      </c>
      <c r="K15" s="188">
        <v>0</v>
      </c>
      <c r="L15" s="188">
        <v>0</v>
      </c>
      <c r="M15" s="188">
        <v>0</v>
      </c>
    </row>
    <row r="16" ht="23.25" customHeight="1" spans="1:13">
      <c r="A16" s="98" t="s">
        <v>85</v>
      </c>
      <c r="B16" s="98" t="s">
        <v>86</v>
      </c>
      <c r="C16" s="99" t="s">
        <v>70</v>
      </c>
      <c r="D16" s="100" t="s">
        <v>71</v>
      </c>
      <c r="E16" s="187" t="s">
        <v>87</v>
      </c>
      <c r="F16" s="188">
        <f t="shared" si="0"/>
        <v>50.2296</v>
      </c>
      <c r="G16" s="188">
        <f t="shared" si="1"/>
        <v>50.2296</v>
      </c>
      <c r="H16" s="188">
        <v>50.2296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ht="23.25" customHeight="1" spans="1:13">
      <c r="A17" s="98" t="s">
        <v>85</v>
      </c>
      <c r="B17" s="98" t="s">
        <v>86</v>
      </c>
      <c r="C17" s="99" t="s">
        <v>75</v>
      </c>
      <c r="D17" s="100" t="s">
        <v>71</v>
      </c>
      <c r="E17" s="187" t="s">
        <v>88</v>
      </c>
      <c r="F17" s="188">
        <f t="shared" si="0"/>
        <v>10.247</v>
      </c>
      <c r="G17" s="188">
        <f t="shared" si="1"/>
        <v>10.247</v>
      </c>
      <c r="H17" s="188">
        <v>10.247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</row>
    <row r="18" s="170" customFormat="1" ht="23.25" customHeight="1" spans="1:13">
      <c r="A18" s="98"/>
      <c r="B18" s="98"/>
      <c r="C18" s="99"/>
      <c r="D18" s="100" t="s">
        <v>52</v>
      </c>
      <c r="E18" s="187" t="s">
        <v>53</v>
      </c>
      <c r="F18" s="188">
        <f t="shared" si="0"/>
        <v>4</v>
      </c>
      <c r="G18" s="188">
        <f t="shared" si="1"/>
        <v>3</v>
      </c>
      <c r="H18" s="188">
        <v>3</v>
      </c>
      <c r="I18" s="188">
        <v>0</v>
      </c>
      <c r="J18" s="188">
        <v>0</v>
      </c>
      <c r="K18" s="188">
        <v>1</v>
      </c>
      <c r="L18" s="188">
        <v>1</v>
      </c>
      <c r="M18" s="188">
        <v>0</v>
      </c>
    </row>
    <row r="19" s="170" customFormat="1" ht="23.25" customHeight="1" spans="1:13">
      <c r="A19" s="98" t="s">
        <v>68</v>
      </c>
      <c r="B19" s="98" t="s">
        <v>69</v>
      </c>
      <c r="C19" s="99" t="s">
        <v>73</v>
      </c>
      <c r="D19" s="100" t="s">
        <v>89</v>
      </c>
      <c r="E19" s="187" t="s">
        <v>74</v>
      </c>
      <c r="F19" s="188">
        <f t="shared" si="0"/>
        <v>4</v>
      </c>
      <c r="G19" s="188">
        <f t="shared" si="1"/>
        <v>3</v>
      </c>
      <c r="H19" s="188">
        <v>3</v>
      </c>
      <c r="I19" s="188">
        <v>0</v>
      </c>
      <c r="J19" s="188">
        <v>0</v>
      </c>
      <c r="K19" s="188">
        <v>1</v>
      </c>
      <c r="L19" s="188">
        <v>1</v>
      </c>
      <c r="M19" s="188">
        <v>0</v>
      </c>
    </row>
    <row r="20" s="170" customFormat="1" ht="23.25" customHeight="1" spans="1:13">
      <c r="A20" s="98"/>
      <c r="B20" s="98"/>
      <c r="C20" s="99"/>
      <c r="D20" s="100" t="s">
        <v>54</v>
      </c>
      <c r="E20" s="187" t="s">
        <v>55</v>
      </c>
      <c r="F20" s="188">
        <f t="shared" si="0"/>
        <v>58.630602</v>
      </c>
      <c r="G20" s="188">
        <f t="shared" si="1"/>
        <v>53.630602</v>
      </c>
      <c r="H20" s="188">
        <v>52.1578</v>
      </c>
      <c r="I20" s="188">
        <v>0.486402</v>
      </c>
      <c r="J20" s="188">
        <v>0.9864</v>
      </c>
      <c r="K20" s="188">
        <v>5</v>
      </c>
      <c r="L20" s="188">
        <v>5</v>
      </c>
      <c r="M20" s="188">
        <v>0</v>
      </c>
    </row>
    <row r="21" s="170" customFormat="1" ht="23.25" customHeight="1" spans="1:13">
      <c r="A21" s="98" t="s">
        <v>90</v>
      </c>
      <c r="B21" s="98" t="s">
        <v>91</v>
      </c>
      <c r="C21" s="99" t="s">
        <v>91</v>
      </c>
      <c r="D21" s="100" t="s">
        <v>92</v>
      </c>
      <c r="E21" s="187" t="s">
        <v>93</v>
      </c>
      <c r="F21" s="188">
        <f t="shared" si="0"/>
        <v>55.988402</v>
      </c>
      <c r="G21" s="188">
        <f t="shared" si="1"/>
        <v>50.988402</v>
      </c>
      <c r="H21" s="188">
        <v>49.5156</v>
      </c>
      <c r="I21" s="188">
        <v>0.486402</v>
      </c>
      <c r="J21" s="188">
        <v>0.9864</v>
      </c>
      <c r="K21" s="188">
        <v>5</v>
      </c>
      <c r="L21" s="188">
        <v>5</v>
      </c>
      <c r="M21" s="188">
        <v>0</v>
      </c>
    </row>
    <row r="22" s="170" customFormat="1" ht="23.25" customHeight="1" spans="1:13">
      <c r="A22" s="98" t="s">
        <v>77</v>
      </c>
      <c r="B22" s="98" t="s">
        <v>80</v>
      </c>
      <c r="C22" s="99" t="s">
        <v>80</v>
      </c>
      <c r="D22" s="100" t="s">
        <v>92</v>
      </c>
      <c r="E22" s="187" t="s">
        <v>82</v>
      </c>
      <c r="F22" s="188">
        <f t="shared" si="0"/>
        <v>1.8012</v>
      </c>
      <c r="G22" s="188">
        <f t="shared" si="1"/>
        <v>1.8012</v>
      </c>
      <c r="H22" s="188">
        <v>1.8012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</row>
    <row r="23" s="170" customFormat="1" ht="23.25" customHeight="1" spans="1:13">
      <c r="A23" s="98" t="s">
        <v>85</v>
      </c>
      <c r="B23" s="98" t="s">
        <v>86</v>
      </c>
      <c r="C23" s="99" t="s">
        <v>73</v>
      </c>
      <c r="D23" s="100" t="s">
        <v>92</v>
      </c>
      <c r="E23" s="187" t="s">
        <v>94</v>
      </c>
      <c r="F23" s="188">
        <f t="shared" si="0"/>
        <v>0.6744</v>
      </c>
      <c r="G23" s="188">
        <f t="shared" si="1"/>
        <v>0.6744</v>
      </c>
      <c r="H23" s="188">
        <v>0.6744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</row>
    <row r="24" s="170" customFormat="1" ht="23.25" customHeight="1" spans="1:13">
      <c r="A24" s="98" t="s">
        <v>85</v>
      </c>
      <c r="B24" s="98" t="s">
        <v>86</v>
      </c>
      <c r="C24" s="99" t="s">
        <v>75</v>
      </c>
      <c r="D24" s="100" t="s">
        <v>92</v>
      </c>
      <c r="E24" s="187" t="s">
        <v>88</v>
      </c>
      <c r="F24" s="188">
        <f t="shared" si="0"/>
        <v>0.1666</v>
      </c>
      <c r="G24" s="188">
        <f t="shared" si="1"/>
        <v>0.1666</v>
      </c>
      <c r="H24" s="188">
        <v>0.1666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</row>
    <row r="25" s="170" customFormat="1" ht="23.25" customHeight="1" spans="1:13">
      <c r="A25" s="98"/>
      <c r="B25" s="98"/>
      <c r="C25" s="99"/>
      <c r="D25" s="100" t="s">
        <v>56</v>
      </c>
      <c r="E25" s="187" t="s">
        <v>57</v>
      </c>
      <c r="F25" s="188">
        <f t="shared" si="0"/>
        <v>24</v>
      </c>
      <c r="G25" s="188">
        <f t="shared" si="1"/>
        <v>22</v>
      </c>
      <c r="H25" s="188">
        <v>22</v>
      </c>
      <c r="I25" s="188">
        <v>0</v>
      </c>
      <c r="J25" s="188">
        <v>0</v>
      </c>
      <c r="K25" s="188">
        <v>2</v>
      </c>
      <c r="L25" s="188">
        <v>2</v>
      </c>
      <c r="M25" s="188">
        <v>0</v>
      </c>
    </row>
    <row r="26" s="170" customFormat="1" ht="23.25" customHeight="1" spans="1:13">
      <c r="A26" s="98" t="s">
        <v>77</v>
      </c>
      <c r="B26" s="98" t="s">
        <v>70</v>
      </c>
      <c r="C26" s="99" t="s">
        <v>78</v>
      </c>
      <c r="D26" s="100" t="s">
        <v>95</v>
      </c>
      <c r="E26" s="187" t="s">
        <v>79</v>
      </c>
      <c r="F26" s="188">
        <f t="shared" si="0"/>
        <v>24</v>
      </c>
      <c r="G26" s="188">
        <f t="shared" si="1"/>
        <v>22</v>
      </c>
      <c r="H26" s="188">
        <v>22</v>
      </c>
      <c r="I26" s="188">
        <v>0</v>
      </c>
      <c r="J26" s="188">
        <v>0</v>
      </c>
      <c r="K26" s="188">
        <v>2</v>
      </c>
      <c r="L26" s="188">
        <v>2</v>
      </c>
      <c r="M26" s="188">
        <v>0</v>
      </c>
    </row>
    <row r="27" s="170" customFormat="1" ht="23.25" customHeight="1" spans="1:13">
      <c r="A27" s="98"/>
      <c r="B27" s="98"/>
      <c r="C27" s="99"/>
      <c r="D27" s="100" t="s">
        <v>58</v>
      </c>
      <c r="E27" s="187" t="s">
        <v>59</v>
      </c>
      <c r="F27" s="188">
        <f t="shared" si="0"/>
        <v>41</v>
      </c>
      <c r="G27" s="188">
        <f t="shared" si="1"/>
        <v>14.4</v>
      </c>
      <c r="H27" s="188">
        <v>14.4</v>
      </c>
      <c r="I27" s="188">
        <v>0</v>
      </c>
      <c r="J27" s="188">
        <v>0</v>
      </c>
      <c r="K27" s="188">
        <v>26.6</v>
      </c>
      <c r="L27" s="188">
        <v>26.6</v>
      </c>
      <c r="M27" s="188">
        <v>0</v>
      </c>
    </row>
    <row r="28" s="170" customFormat="1" ht="23.25" customHeight="1" spans="1:13">
      <c r="A28" s="98" t="s">
        <v>68</v>
      </c>
      <c r="B28" s="98" t="s">
        <v>69</v>
      </c>
      <c r="C28" s="99" t="s">
        <v>73</v>
      </c>
      <c r="D28" s="100" t="s">
        <v>96</v>
      </c>
      <c r="E28" s="187" t="s">
        <v>74</v>
      </c>
      <c r="F28" s="188">
        <f t="shared" si="0"/>
        <v>41</v>
      </c>
      <c r="G28" s="188">
        <f t="shared" si="1"/>
        <v>14.4</v>
      </c>
      <c r="H28" s="188">
        <v>14.4</v>
      </c>
      <c r="I28" s="188">
        <v>0</v>
      </c>
      <c r="J28" s="188">
        <v>0</v>
      </c>
      <c r="K28" s="188">
        <v>26.6</v>
      </c>
      <c r="L28" s="188">
        <v>26.6</v>
      </c>
      <c r="M28" s="188">
        <v>0</v>
      </c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L3" sqref="L3"/>
    </sheetView>
  </sheetViews>
  <sheetFormatPr defaultColWidth="7.25" defaultRowHeight="11.25"/>
  <cols>
    <col min="1" max="1" width="4.125" style="113" customWidth="1"/>
    <col min="2" max="2" width="28.75" style="113" customWidth="1"/>
    <col min="3" max="3" width="15.25" style="114" customWidth="1"/>
    <col min="4" max="4" width="25.75" style="114" customWidth="1"/>
    <col min="5" max="5" width="12.875" style="114" customWidth="1"/>
    <col min="6" max="6" width="14.75" style="114" customWidth="1"/>
    <col min="7" max="7" width="13.125" style="114" customWidth="1"/>
    <col min="8" max="8" width="14.375" style="114" customWidth="1"/>
    <col min="9" max="9" width="13.125" style="114" customWidth="1"/>
    <col min="10" max="12" width="11.25" style="114" customWidth="1"/>
    <col min="13" max="16384" width="7.25" style="114"/>
  </cols>
  <sheetData>
    <row r="1" ht="17.25" customHeight="1" spans="1:12">
      <c r="A1" s="115"/>
      <c r="B1" s="115"/>
      <c r="C1" s="116"/>
      <c r="D1" s="116"/>
      <c r="E1" s="116"/>
      <c r="F1" s="116"/>
      <c r="G1" s="117"/>
      <c r="H1" s="117"/>
      <c r="I1" s="117"/>
      <c r="J1" s="117"/>
      <c r="K1" s="161"/>
      <c r="L1" s="162"/>
    </row>
    <row r="2" ht="27" customHeight="1" spans="1:12">
      <c r="A2" s="118" t="s">
        <v>97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ht="14.25" customHeight="1" spans="1:12">
      <c r="A3" s="119" t="s">
        <v>1</v>
      </c>
      <c r="B3" s="119"/>
      <c r="C3" s="119"/>
      <c r="D3" s="119"/>
      <c r="E3" s="119"/>
      <c r="F3" s="120"/>
      <c r="G3" s="120"/>
      <c r="H3" s="120"/>
      <c r="I3" s="120"/>
      <c r="J3" s="120"/>
      <c r="K3" s="120"/>
      <c r="L3" s="68" t="s">
        <v>2</v>
      </c>
    </row>
    <row r="4" s="112" customFormat="1" ht="16.35" customHeight="1" spans="1:12">
      <c r="A4" s="121" t="s">
        <v>98</v>
      </c>
      <c r="B4" s="122"/>
      <c r="C4" s="123"/>
      <c r="D4" s="124" t="s">
        <v>4</v>
      </c>
      <c r="E4" s="125"/>
      <c r="F4" s="124"/>
      <c r="G4" s="124"/>
      <c r="H4" s="124"/>
      <c r="I4" s="124"/>
      <c r="J4" s="124"/>
      <c r="K4" s="124"/>
      <c r="L4" s="124"/>
    </row>
    <row r="5" s="112" customFormat="1" ht="15.6" customHeight="1" spans="1:12">
      <c r="A5" s="126" t="s">
        <v>99</v>
      </c>
      <c r="B5" s="127"/>
      <c r="C5" s="128" t="s">
        <v>6</v>
      </c>
      <c r="D5" s="128" t="s">
        <v>5</v>
      </c>
      <c r="E5" s="129" t="s">
        <v>8</v>
      </c>
      <c r="F5" s="124" t="s">
        <v>9</v>
      </c>
      <c r="G5" s="124"/>
      <c r="H5" s="124"/>
      <c r="I5" s="124"/>
      <c r="J5" s="124"/>
      <c r="K5" s="124"/>
      <c r="L5" s="124"/>
    </row>
    <row r="6" s="112" customFormat="1" ht="15" customHeight="1" spans="1:12">
      <c r="A6" s="130"/>
      <c r="B6" s="131"/>
      <c r="C6" s="132"/>
      <c r="D6" s="128"/>
      <c r="E6" s="129"/>
      <c r="F6" s="128" t="s">
        <v>11</v>
      </c>
      <c r="G6" s="133"/>
      <c r="H6" s="133"/>
      <c r="I6" s="133"/>
      <c r="J6" s="133"/>
      <c r="K6" s="163"/>
      <c r="L6" s="139" t="s">
        <v>12</v>
      </c>
    </row>
    <row r="7" s="112" customFormat="1" ht="45" customHeight="1" spans="1:12">
      <c r="A7" s="134"/>
      <c r="B7" s="135"/>
      <c r="C7" s="132"/>
      <c r="D7" s="128"/>
      <c r="E7" s="129"/>
      <c r="F7" s="136" t="s">
        <v>16</v>
      </c>
      <c r="G7" s="137" t="s">
        <v>19</v>
      </c>
      <c r="H7" s="138" t="s">
        <v>21</v>
      </c>
      <c r="I7" s="138" t="s">
        <v>15</v>
      </c>
      <c r="J7" s="138" t="s">
        <v>25</v>
      </c>
      <c r="K7" s="138" t="s">
        <v>27</v>
      </c>
      <c r="L7" s="164"/>
    </row>
    <row r="8" s="112" customFormat="1" ht="18" customHeight="1" spans="1:12">
      <c r="A8" s="139" t="s">
        <v>11</v>
      </c>
      <c r="B8" s="140" t="s">
        <v>16</v>
      </c>
      <c r="C8" s="141">
        <v>0</v>
      </c>
      <c r="D8" s="142" t="s">
        <v>100</v>
      </c>
      <c r="E8" s="143">
        <v>1572.644562</v>
      </c>
      <c r="F8" s="143">
        <v>1572.644562</v>
      </c>
      <c r="G8" s="143">
        <v>1069.864562</v>
      </c>
      <c r="H8" s="141">
        <v>0</v>
      </c>
      <c r="I8" s="143">
        <v>502.78</v>
      </c>
      <c r="J8" s="143"/>
      <c r="K8" s="143"/>
      <c r="L8" s="165"/>
    </row>
    <row r="9" s="112" customFormat="1" ht="18" customHeight="1" spans="1:12">
      <c r="A9" s="144"/>
      <c r="B9" s="140" t="s">
        <v>19</v>
      </c>
      <c r="C9" s="143">
        <v>1144.464562</v>
      </c>
      <c r="D9" s="145" t="s">
        <v>26</v>
      </c>
      <c r="E9" s="143">
        <v>74.6</v>
      </c>
      <c r="F9" s="143">
        <v>74.6</v>
      </c>
      <c r="G9" s="143">
        <v>74.6</v>
      </c>
      <c r="H9" s="143">
        <v>0</v>
      </c>
      <c r="I9" s="143">
        <v>0</v>
      </c>
      <c r="J9" s="143"/>
      <c r="K9" s="143"/>
      <c r="L9" s="165"/>
    </row>
    <row r="10" s="112" customFormat="1" ht="18" customHeight="1" spans="1:12">
      <c r="A10" s="144"/>
      <c r="B10" s="146" t="s">
        <v>21</v>
      </c>
      <c r="C10" s="143">
        <v>16.47</v>
      </c>
      <c r="D10" s="145" t="s">
        <v>101</v>
      </c>
      <c r="E10" s="143">
        <v>0</v>
      </c>
      <c r="F10" s="143">
        <v>0</v>
      </c>
      <c r="G10" s="141">
        <v>0</v>
      </c>
      <c r="H10" s="141">
        <v>0</v>
      </c>
      <c r="I10" s="141">
        <v>0</v>
      </c>
      <c r="J10" s="141"/>
      <c r="K10" s="141"/>
      <c r="L10" s="166"/>
    </row>
    <row r="11" s="112" customFormat="1" ht="18" customHeight="1" spans="1:12">
      <c r="A11" s="144"/>
      <c r="B11" s="140" t="s">
        <v>23</v>
      </c>
      <c r="C11" s="141">
        <v>0</v>
      </c>
      <c r="D11" s="145" t="s">
        <v>102</v>
      </c>
      <c r="E11" s="143">
        <v>0</v>
      </c>
      <c r="F11" s="143">
        <v>0</v>
      </c>
      <c r="G11" s="141">
        <v>0</v>
      </c>
      <c r="H11" s="141">
        <v>0</v>
      </c>
      <c r="I11" s="141">
        <v>0</v>
      </c>
      <c r="J11" s="141"/>
      <c r="K11" s="141"/>
      <c r="L11" s="166"/>
    </row>
    <row r="12" s="112" customFormat="1" ht="18" customHeight="1" spans="1:12">
      <c r="A12" s="144"/>
      <c r="B12" s="146" t="s">
        <v>25</v>
      </c>
      <c r="C12" s="141">
        <v>0</v>
      </c>
      <c r="D12" s="145" t="s">
        <v>103</v>
      </c>
      <c r="E12" s="143">
        <v>0</v>
      </c>
      <c r="F12" s="143">
        <v>0</v>
      </c>
      <c r="G12" s="141">
        <v>0</v>
      </c>
      <c r="H12" s="141">
        <v>0</v>
      </c>
      <c r="I12" s="141">
        <v>0</v>
      </c>
      <c r="J12" s="141"/>
      <c r="K12" s="141"/>
      <c r="L12" s="166"/>
    </row>
    <row r="13" s="112" customFormat="1" ht="18" customHeight="1" spans="1:12">
      <c r="A13" s="144"/>
      <c r="B13" s="146" t="s">
        <v>27</v>
      </c>
      <c r="C13" s="141">
        <v>0</v>
      </c>
      <c r="D13" s="145" t="s">
        <v>104</v>
      </c>
      <c r="E13" s="143">
        <v>0</v>
      </c>
      <c r="F13" s="143">
        <v>0</v>
      </c>
      <c r="G13" s="141">
        <v>0</v>
      </c>
      <c r="H13" s="141">
        <v>0</v>
      </c>
      <c r="I13" s="141">
        <v>0</v>
      </c>
      <c r="J13" s="141"/>
      <c r="K13" s="141"/>
      <c r="L13" s="166"/>
    </row>
    <row r="14" s="112" customFormat="1" ht="18" customHeight="1" spans="1:12">
      <c r="A14" s="147" t="s">
        <v>12</v>
      </c>
      <c r="B14" s="147"/>
      <c r="C14" s="141">
        <v>0</v>
      </c>
      <c r="D14" s="142" t="s">
        <v>105</v>
      </c>
      <c r="E14" s="143">
        <v>0</v>
      </c>
      <c r="F14" s="143">
        <v>0</v>
      </c>
      <c r="G14" s="141">
        <v>0</v>
      </c>
      <c r="H14" s="141">
        <v>0</v>
      </c>
      <c r="I14" s="141">
        <v>0</v>
      </c>
      <c r="J14" s="141"/>
      <c r="K14" s="141"/>
      <c r="L14" s="166"/>
    </row>
    <row r="15" s="112" customFormat="1" ht="18" customHeight="1" spans="1:12">
      <c r="A15" s="147" t="s">
        <v>106</v>
      </c>
      <c r="B15" s="147"/>
      <c r="C15" s="148">
        <v>486.31</v>
      </c>
      <c r="D15" s="145" t="s">
        <v>107</v>
      </c>
      <c r="E15" s="143">
        <v>0</v>
      </c>
      <c r="F15" s="143">
        <v>0</v>
      </c>
      <c r="G15" s="141">
        <v>0</v>
      </c>
      <c r="H15" s="141">
        <v>0</v>
      </c>
      <c r="I15" s="141">
        <v>0</v>
      </c>
      <c r="J15" s="141"/>
      <c r="K15" s="141"/>
      <c r="L15" s="166"/>
    </row>
    <row r="16" s="112" customFormat="1" ht="18" customHeight="1" spans="1:12">
      <c r="A16" s="147" t="s">
        <v>15</v>
      </c>
      <c r="B16" s="147"/>
      <c r="C16" s="149">
        <v>0</v>
      </c>
      <c r="D16" s="142" t="s">
        <v>108</v>
      </c>
      <c r="E16" s="143">
        <v>0</v>
      </c>
      <c r="F16" s="143">
        <v>0</v>
      </c>
      <c r="G16" s="141">
        <v>0</v>
      </c>
      <c r="H16" s="141">
        <v>0</v>
      </c>
      <c r="I16" s="141">
        <v>0</v>
      </c>
      <c r="J16" s="141"/>
      <c r="K16" s="141"/>
      <c r="L16" s="166"/>
    </row>
    <row r="17" s="112" customFormat="1" ht="18" customHeight="1" spans="1:12">
      <c r="A17" s="150"/>
      <c r="B17" s="150"/>
      <c r="C17" s="151">
        <v>0</v>
      </c>
      <c r="D17" s="142" t="s">
        <v>109</v>
      </c>
      <c r="E17" s="143">
        <v>0</v>
      </c>
      <c r="F17" s="143">
        <v>0</v>
      </c>
      <c r="G17" s="141">
        <v>0</v>
      </c>
      <c r="H17" s="141">
        <v>0</v>
      </c>
      <c r="I17" s="141">
        <v>0</v>
      </c>
      <c r="J17" s="141"/>
      <c r="K17" s="141"/>
      <c r="L17" s="166"/>
    </row>
    <row r="18" s="112" customFormat="1" ht="18" customHeight="1" spans="1:12">
      <c r="A18" s="152"/>
      <c r="B18" s="153"/>
      <c r="C18" s="151">
        <v>0</v>
      </c>
      <c r="D18" s="145" t="s">
        <v>110</v>
      </c>
      <c r="E18" s="143">
        <v>0</v>
      </c>
      <c r="F18" s="143">
        <v>0</v>
      </c>
      <c r="G18" s="141">
        <v>0</v>
      </c>
      <c r="H18" s="141">
        <v>0</v>
      </c>
      <c r="I18" s="141">
        <v>0</v>
      </c>
      <c r="J18" s="141"/>
      <c r="K18" s="141"/>
      <c r="L18" s="166"/>
    </row>
    <row r="19" s="112" customFormat="1" ht="18" customHeight="1" spans="1:12">
      <c r="A19" s="152"/>
      <c r="B19" s="153"/>
      <c r="C19" s="151">
        <v>0</v>
      </c>
      <c r="D19" s="145" t="s">
        <v>111</v>
      </c>
      <c r="E19" s="143">
        <v>0</v>
      </c>
      <c r="F19" s="143">
        <v>0</v>
      </c>
      <c r="G19" s="141">
        <v>0</v>
      </c>
      <c r="H19" s="141">
        <v>0</v>
      </c>
      <c r="I19" s="141">
        <v>0</v>
      </c>
      <c r="J19" s="141"/>
      <c r="K19" s="141"/>
      <c r="L19" s="166"/>
    </row>
    <row r="20" s="112" customFormat="1" ht="18" customHeight="1" spans="1:13">
      <c r="A20" s="152"/>
      <c r="B20" s="153"/>
      <c r="C20" s="151">
        <v>0</v>
      </c>
      <c r="D20" s="145" t="s">
        <v>112</v>
      </c>
      <c r="E20" s="143">
        <v>0</v>
      </c>
      <c r="F20" s="143">
        <v>0</v>
      </c>
      <c r="G20" s="141">
        <v>0</v>
      </c>
      <c r="H20" s="141">
        <v>0</v>
      </c>
      <c r="I20" s="141">
        <v>0</v>
      </c>
      <c r="J20" s="141"/>
      <c r="K20" s="141"/>
      <c r="L20" s="166"/>
      <c r="M20" s="167"/>
    </row>
    <row r="21" s="112" customFormat="1" ht="18" customHeight="1" spans="1:12">
      <c r="A21" s="154"/>
      <c r="B21" s="155"/>
      <c r="C21" s="151">
        <v>0</v>
      </c>
      <c r="D21" s="145" t="s">
        <v>113</v>
      </c>
      <c r="E21" s="143">
        <v>0</v>
      </c>
      <c r="F21" s="143">
        <v>0</v>
      </c>
      <c r="G21" s="156">
        <v>0</v>
      </c>
      <c r="H21" s="156">
        <v>0</v>
      </c>
      <c r="I21" s="156">
        <v>0</v>
      </c>
      <c r="J21" s="156"/>
      <c r="K21" s="156"/>
      <c r="L21" s="168"/>
    </row>
    <row r="22" s="112" customFormat="1" ht="18" customHeight="1" spans="1:12">
      <c r="A22" s="152"/>
      <c r="B22" s="153"/>
      <c r="C22" s="151">
        <v>0</v>
      </c>
      <c r="D22" s="145" t="s">
        <v>114</v>
      </c>
      <c r="E22" s="143">
        <v>0</v>
      </c>
      <c r="F22" s="143">
        <v>0</v>
      </c>
      <c r="G22" s="143">
        <v>0</v>
      </c>
      <c r="H22" s="156">
        <v>0</v>
      </c>
      <c r="I22" s="143">
        <v>0</v>
      </c>
      <c r="J22" s="143"/>
      <c r="K22" s="143"/>
      <c r="L22" s="165"/>
    </row>
    <row r="23" s="112" customFormat="1" ht="18" customHeight="1" spans="1:12">
      <c r="A23" s="152"/>
      <c r="B23" s="153"/>
      <c r="C23" s="151">
        <v>0</v>
      </c>
      <c r="D23" s="145" t="s">
        <v>115</v>
      </c>
      <c r="E23" s="143">
        <v>0</v>
      </c>
      <c r="F23" s="143">
        <v>0</v>
      </c>
      <c r="G23" s="143">
        <v>0</v>
      </c>
      <c r="H23" s="156">
        <v>0</v>
      </c>
      <c r="I23" s="143">
        <v>0</v>
      </c>
      <c r="J23" s="143"/>
      <c r="K23" s="143"/>
      <c r="L23" s="165"/>
    </row>
    <row r="24" s="112" customFormat="1" ht="18" customHeight="1" spans="1:12">
      <c r="A24" s="147"/>
      <c r="B24" s="147"/>
      <c r="C24" s="143">
        <v>0</v>
      </c>
      <c r="D24" s="145" t="s">
        <v>116</v>
      </c>
      <c r="E24" s="143">
        <v>0</v>
      </c>
      <c r="F24" s="143">
        <v>0</v>
      </c>
      <c r="G24" s="143">
        <v>0</v>
      </c>
      <c r="H24" s="156">
        <v>0</v>
      </c>
      <c r="I24" s="143">
        <v>0</v>
      </c>
      <c r="J24" s="143"/>
      <c r="K24" s="143"/>
      <c r="L24" s="165"/>
    </row>
    <row r="25" s="112" customFormat="1" ht="18" customHeight="1" spans="1:12">
      <c r="A25" s="157"/>
      <c r="B25" s="158"/>
      <c r="C25" s="143">
        <v>0</v>
      </c>
      <c r="D25" s="145" t="s">
        <v>117</v>
      </c>
      <c r="E25" s="143">
        <v>0</v>
      </c>
      <c r="F25" s="143">
        <v>0</v>
      </c>
      <c r="G25" s="143">
        <v>0</v>
      </c>
      <c r="H25" s="156">
        <v>0</v>
      </c>
      <c r="I25" s="143">
        <v>0</v>
      </c>
      <c r="J25" s="143"/>
      <c r="K25" s="143"/>
      <c r="L25" s="165"/>
    </row>
    <row r="26" s="112" customFormat="1" ht="18" customHeight="1" spans="1:12">
      <c r="A26" s="157"/>
      <c r="B26" s="158"/>
      <c r="C26" s="143">
        <v>0</v>
      </c>
      <c r="D26" s="145" t="s">
        <v>118</v>
      </c>
      <c r="E26" s="143">
        <v>0</v>
      </c>
      <c r="F26" s="143">
        <v>0</v>
      </c>
      <c r="G26" s="143">
        <v>0</v>
      </c>
      <c r="H26" s="156">
        <v>0</v>
      </c>
      <c r="I26" s="143">
        <v>0</v>
      </c>
      <c r="J26" s="143"/>
      <c r="K26" s="143"/>
      <c r="L26" s="165"/>
    </row>
    <row r="27" s="112" customFormat="1" ht="18" customHeight="1" spans="1:12">
      <c r="A27" s="157"/>
      <c r="B27" s="158"/>
      <c r="C27" s="143">
        <v>0</v>
      </c>
      <c r="D27" s="145" t="s">
        <v>119</v>
      </c>
      <c r="E27" s="143">
        <v>0</v>
      </c>
      <c r="F27" s="143">
        <v>0</v>
      </c>
      <c r="G27" s="143">
        <v>0</v>
      </c>
      <c r="H27" s="156">
        <v>0</v>
      </c>
      <c r="I27" s="143">
        <v>0</v>
      </c>
      <c r="J27" s="143"/>
      <c r="K27" s="143"/>
      <c r="L27" s="165"/>
    </row>
    <row r="28" s="112" customFormat="1" ht="18" customHeight="1" spans="1:12">
      <c r="A28" s="157"/>
      <c r="B28" s="158"/>
      <c r="C28" s="143">
        <v>0</v>
      </c>
      <c r="D28" s="145" t="s">
        <v>120</v>
      </c>
      <c r="E28" s="143">
        <v>0</v>
      </c>
      <c r="F28" s="143">
        <v>0</v>
      </c>
      <c r="G28" s="143">
        <v>0</v>
      </c>
      <c r="H28" s="156">
        <v>0</v>
      </c>
      <c r="I28" s="143">
        <v>0</v>
      </c>
      <c r="J28" s="143"/>
      <c r="K28" s="143"/>
      <c r="L28" s="165"/>
    </row>
    <row r="29" s="112" customFormat="1" ht="18" customHeight="1" spans="1:12">
      <c r="A29" s="157"/>
      <c r="B29" s="158"/>
      <c r="C29" s="143">
        <v>0</v>
      </c>
      <c r="D29" s="145" t="s">
        <v>121</v>
      </c>
      <c r="E29" s="143">
        <v>0</v>
      </c>
      <c r="F29" s="143">
        <v>0</v>
      </c>
      <c r="G29" s="143">
        <v>0</v>
      </c>
      <c r="H29" s="156">
        <v>0</v>
      </c>
      <c r="I29" s="143">
        <v>0</v>
      </c>
      <c r="J29" s="143"/>
      <c r="K29" s="143"/>
      <c r="L29" s="165"/>
    </row>
    <row r="30" s="112" customFormat="1" ht="18" customHeight="1" spans="1:12">
      <c r="A30" s="157"/>
      <c r="B30" s="158"/>
      <c r="C30" s="143">
        <v>0</v>
      </c>
      <c r="D30" s="145" t="s">
        <v>122</v>
      </c>
      <c r="E30" s="143">
        <v>0</v>
      </c>
      <c r="F30" s="143">
        <v>0</v>
      </c>
      <c r="G30" s="143">
        <v>0</v>
      </c>
      <c r="H30" s="156">
        <v>0</v>
      </c>
      <c r="I30" s="143">
        <v>0</v>
      </c>
      <c r="J30" s="143"/>
      <c r="K30" s="143"/>
      <c r="L30" s="165"/>
    </row>
    <row r="31" s="112" customFormat="1" ht="18" customHeight="1" spans="1:12">
      <c r="A31" s="157"/>
      <c r="B31" s="158"/>
      <c r="C31" s="143">
        <v>0</v>
      </c>
      <c r="D31" s="145" t="s">
        <v>123</v>
      </c>
      <c r="E31" s="143">
        <v>0</v>
      </c>
      <c r="F31" s="143">
        <v>0</v>
      </c>
      <c r="G31" s="143">
        <v>0</v>
      </c>
      <c r="H31" s="156">
        <v>0</v>
      </c>
      <c r="I31" s="143">
        <v>0</v>
      </c>
      <c r="J31" s="143"/>
      <c r="K31" s="143"/>
      <c r="L31" s="165"/>
    </row>
    <row r="32" s="112" customFormat="1" ht="18" customHeight="1" spans="1:12">
      <c r="A32" s="121" t="s">
        <v>37</v>
      </c>
      <c r="B32" s="123"/>
      <c r="C32" s="141">
        <v>1663.714562</v>
      </c>
      <c r="D32" s="159" t="s">
        <v>124</v>
      </c>
      <c r="E32" s="143">
        <f>(SUM(E8:E9))</f>
        <v>1647.244562</v>
      </c>
      <c r="F32" s="143">
        <f>(SUM(F8:F9))</f>
        <v>1647.244562</v>
      </c>
      <c r="G32" s="143">
        <f>(SUM(G8:G9))</f>
        <v>1144.464562</v>
      </c>
      <c r="H32" s="143">
        <f>(SUM(H8:H9))/10000</f>
        <v>0</v>
      </c>
      <c r="I32" s="143">
        <f>(SUM(I8:I9))</f>
        <v>502.78</v>
      </c>
      <c r="J32" s="143"/>
      <c r="K32" s="143"/>
      <c r="L32" s="165"/>
    </row>
    <row r="33" s="112" customFormat="1" ht="14.25" spans="1:4">
      <c r="A33" s="160"/>
      <c r="B33" s="160"/>
      <c r="D33" s="74"/>
    </row>
    <row r="34" s="112" customFormat="1" ht="14.25" spans="1:2">
      <c r="A34" s="160"/>
      <c r="B34" s="160"/>
    </row>
    <row r="35" s="112" customFormat="1" ht="14.25" spans="1:2">
      <c r="A35" s="160"/>
      <c r="B35" s="160"/>
    </row>
    <row r="36" s="112" customFormat="1" ht="14.25" spans="1:2">
      <c r="A36" s="160"/>
      <c r="B36" s="160"/>
    </row>
    <row r="37" s="112" customFormat="1" ht="14.25" spans="1:2">
      <c r="A37" s="160"/>
      <c r="B37" s="160"/>
    </row>
    <row r="38" s="112" customFormat="1" ht="14.25" spans="1:2">
      <c r="A38" s="160"/>
      <c r="B38" s="160"/>
    </row>
    <row r="39" s="112" customFormat="1" ht="14.25" spans="1:2">
      <c r="A39" s="160"/>
      <c r="B39" s="160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M3" sqref="M3"/>
    </sheetView>
  </sheetViews>
  <sheetFormatPr defaultColWidth="7.25" defaultRowHeight="11.25"/>
  <cols>
    <col min="1" max="1" width="5.5" style="43" customWidth="1"/>
    <col min="2" max="3" width="4.875" style="43" customWidth="1"/>
    <col min="4" max="4" width="9.375" style="43" customWidth="1"/>
    <col min="5" max="5" width="42.25" style="43" customWidth="1"/>
    <col min="6" max="6" width="16.5" style="43" customWidth="1"/>
    <col min="7" max="7" width="14.625" style="43" customWidth="1"/>
    <col min="8" max="8" width="14.375" style="43" customWidth="1"/>
    <col min="9" max="10" width="10.875" style="43" customWidth="1"/>
    <col min="11" max="11" width="14.375" style="43" customWidth="1"/>
    <col min="12" max="12" width="14.25" style="43" customWidth="1"/>
    <col min="13" max="13" width="12.875" style="43" customWidth="1"/>
    <col min="14" max="245" width="7.25" style="43" customWidth="1"/>
    <col min="246" max="16384" width="7.25" style="43"/>
  </cols>
  <sheetData>
    <row r="1" ht="25.5" customHeight="1" spans="1:13">
      <c r="A1" s="44"/>
      <c r="B1" s="44"/>
      <c r="C1" s="45"/>
      <c r="D1" s="46"/>
      <c r="E1" s="47"/>
      <c r="F1" s="48"/>
      <c r="G1" s="48"/>
      <c r="H1" s="48"/>
      <c r="I1" s="66"/>
      <c r="J1" s="48"/>
      <c r="K1" s="48"/>
      <c r="L1" s="48"/>
      <c r="M1" s="67"/>
    </row>
    <row r="2" ht="21.75" customHeight="1" spans="1:13">
      <c r="A2" s="49" t="s">
        <v>125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5.5" customHeight="1" spans="1:13">
      <c r="A3" s="50" t="s">
        <v>1</v>
      </c>
      <c r="B3" s="51"/>
      <c r="C3" s="51"/>
      <c r="D3" s="51"/>
      <c r="E3" s="51"/>
      <c r="F3" s="48"/>
      <c r="G3" s="52"/>
      <c r="H3" s="52"/>
      <c r="I3" s="52"/>
      <c r="J3" s="52"/>
      <c r="K3" s="52"/>
      <c r="L3" s="52"/>
      <c r="M3" s="68" t="s">
        <v>2</v>
      </c>
    </row>
    <row r="4" s="41" customFormat="1" ht="25.5" customHeight="1" spans="1:13">
      <c r="A4" s="53" t="s">
        <v>40</v>
      </c>
      <c r="B4" s="54"/>
      <c r="C4" s="54"/>
      <c r="D4" s="55" t="s">
        <v>41</v>
      </c>
      <c r="E4" s="55" t="s">
        <v>42</v>
      </c>
      <c r="F4" s="55" t="s">
        <v>43</v>
      </c>
      <c r="G4" s="56" t="s">
        <v>61</v>
      </c>
      <c r="H4" s="56"/>
      <c r="I4" s="56"/>
      <c r="J4" s="69"/>
      <c r="K4" s="70" t="s">
        <v>62</v>
      </c>
      <c r="L4" s="56"/>
      <c r="M4" s="69"/>
    </row>
    <row r="5" s="41" customFormat="1" ht="30.75" customHeight="1" spans="1:13">
      <c r="A5" s="57" t="s">
        <v>45</v>
      </c>
      <c r="B5" s="57" t="s">
        <v>46</v>
      </c>
      <c r="C5" s="57" t="s">
        <v>47</v>
      </c>
      <c r="D5" s="55"/>
      <c r="E5" s="55"/>
      <c r="F5" s="55"/>
      <c r="G5" s="58" t="s">
        <v>16</v>
      </c>
      <c r="H5" s="55" t="s">
        <v>63</v>
      </c>
      <c r="I5" s="71" t="s">
        <v>64</v>
      </c>
      <c r="J5" s="55" t="s">
        <v>65</v>
      </c>
      <c r="K5" s="55" t="s">
        <v>16</v>
      </c>
      <c r="L5" s="55" t="s">
        <v>66</v>
      </c>
      <c r="M5" s="55" t="s">
        <v>67</v>
      </c>
    </row>
    <row r="6" s="42" customFormat="1" ht="20.1" customHeight="1" spans="1:13">
      <c r="A6" s="98"/>
      <c r="B6" s="98"/>
      <c r="C6" s="99"/>
      <c r="D6" s="100"/>
      <c r="E6" s="101" t="s">
        <v>8</v>
      </c>
      <c r="F6" s="102">
        <f>(SUM(G6+K6))</f>
        <v>1647.244562</v>
      </c>
      <c r="G6" s="102">
        <f>(SUM(H6:J6))</f>
        <v>1572.644562</v>
      </c>
      <c r="H6" s="102">
        <v>1045.3308</v>
      </c>
      <c r="I6" s="102">
        <v>30.177075</v>
      </c>
      <c r="J6" s="102">
        <v>497.136687</v>
      </c>
      <c r="K6" s="102">
        <v>74.6</v>
      </c>
      <c r="L6" s="102">
        <v>74.6</v>
      </c>
      <c r="M6" s="110"/>
    </row>
    <row r="7" s="41" customFormat="1" ht="20.1" customHeight="1" spans="1:13">
      <c r="A7" s="98"/>
      <c r="B7" s="98"/>
      <c r="C7" s="99"/>
      <c r="D7" s="100" t="s">
        <v>48</v>
      </c>
      <c r="E7" s="101" t="s">
        <v>49</v>
      </c>
      <c r="F7" s="102">
        <f t="shared" ref="F7:F32" si="0">(SUM(G7+K7))</f>
        <v>1647.244562</v>
      </c>
      <c r="G7" s="102">
        <f t="shared" ref="G7:G32" si="1">(SUM(H7:J7))</f>
        <v>1572.644562</v>
      </c>
      <c r="H7" s="102">
        <v>1045.3308</v>
      </c>
      <c r="I7" s="102">
        <v>30.177075</v>
      </c>
      <c r="J7" s="102">
        <v>497.136687</v>
      </c>
      <c r="K7" s="102">
        <v>74.6</v>
      </c>
      <c r="L7" s="102">
        <v>74.6</v>
      </c>
      <c r="M7" s="111"/>
    </row>
    <row r="8" s="41" customFormat="1" ht="20.1" customHeight="1" spans="1:13">
      <c r="A8" s="98"/>
      <c r="B8" s="98"/>
      <c r="C8" s="99"/>
      <c r="D8" s="100" t="s">
        <v>50</v>
      </c>
      <c r="E8" s="101" t="s">
        <v>51</v>
      </c>
      <c r="F8" s="102">
        <f t="shared" si="0"/>
        <v>1519.61396</v>
      </c>
      <c r="G8" s="102">
        <f t="shared" si="1"/>
        <v>1479.61396</v>
      </c>
      <c r="H8" s="102">
        <v>953.773</v>
      </c>
      <c r="I8" s="102">
        <v>29.690673</v>
      </c>
      <c r="J8" s="102">
        <v>496.150287</v>
      </c>
      <c r="K8" s="102">
        <v>40</v>
      </c>
      <c r="L8" s="102">
        <v>40</v>
      </c>
      <c r="M8" s="111"/>
    </row>
    <row r="9" s="41" customFormat="1" ht="20.1" customHeight="1" spans="1:13">
      <c r="A9" s="98" t="s">
        <v>68</v>
      </c>
      <c r="B9" s="98" t="s">
        <v>69</v>
      </c>
      <c r="C9" s="99" t="s">
        <v>70</v>
      </c>
      <c r="D9" s="100" t="s">
        <v>71</v>
      </c>
      <c r="E9" s="101" t="s">
        <v>72</v>
      </c>
      <c r="F9" s="102">
        <f t="shared" si="0"/>
        <v>455.598325</v>
      </c>
      <c r="G9" s="102">
        <f t="shared" si="1"/>
        <v>436.598325</v>
      </c>
      <c r="H9" s="102">
        <v>415.8716</v>
      </c>
      <c r="I9" s="102">
        <v>14.246725</v>
      </c>
      <c r="J9" s="102">
        <v>6.48</v>
      </c>
      <c r="K9" s="102">
        <v>19</v>
      </c>
      <c r="L9" s="102">
        <v>19</v>
      </c>
      <c r="M9" s="111"/>
    </row>
    <row r="10" s="41" customFormat="1" ht="20.1" customHeight="1" spans="1:13">
      <c r="A10" s="98" t="s">
        <v>68</v>
      </c>
      <c r="B10" s="98" t="s">
        <v>69</v>
      </c>
      <c r="C10" s="99" t="s">
        <v>73</v>
      </c>
      <c r="D10" s="100" t="s">
        <v>71</v>
      </c>
      <c r="E10" s="101" t="s">
        <v>74</v>
      </c>
      <c r="F10" s="102">
        <f t="shared" si="0"/>
        <v>23</v>
      </c>
      <c r="G10" s="102">
        <f t="shared" si="1"/>
        <v>10</v>
      </c>
      <c r="H10" s="102">
        <v>10</v>
      </c>
      <c r="I10" s="102">
        <v>0</v>
      </c>
      <c r="J10" s="102">
        <v>0</v>
      </c>
      <c r="K10" s="102">
        <v>13</v>
      </c>
      <c r="L10" s="102">
        <v>13</v>
      </c>
      <c r="M10" s="111"/>
    </row>
    <row r="11" s="41" customFormat="1" ht="20.1" customHeight="1" spans="1:13">
      <c r="A11" s="98" t="s">
        <v>68</v>
      </c>
      <c r="B11" s="98" t="s">
        <v>69</v>
      </c>
      <c r="C11" s="99" t="s">
        <v>75</v>
      </c>
      <c r="D11" s="100" t="s">
        <v>71</v>
      </c>
      <c r="E11" s="101" t="s">
        <v>76</v>
      </c>
      <c r="F11" s="102">
        <f t="shared" si="0"/>
        <v>6.31</v>
      </c>
      <c r="G11" s="102">
        <f t="shared" si="1"/>
        <v>6.31</v>
      </c>
      <c r="H11" s="102">
        <v>6.31</v>
      </c>
      <c r="I11" s="102">
        <v>0</v>
      </c>
      <c r="J11" s="102">
        <v>0</v>
      </c>
      <c r="K11" s="102">
        <v>0</v>
      </c>
      <c r="L11" s="102">
        <v>0</v>
      </c>
      <c r="M11" s="111"/>
    </row>
    <row r="12" s="41" customFormat="1" ht="20.1" customHeight="1" spans="1:13">
      <c r="A12" s="98" t="s">
        <v>77</v>
      </c>
      <c r="B12" s="98" t="s">
        <v>70</v>
      </c>
      <c r="C12" s="99" t="s">
        <v>78</v>
      </c>
      <c r="D12" s="100" t="s">
        <v>71</v>
      </c>
      <c r="E12" s="101" t="s">
        <v>79</v>
      </c>
      <c r="F12" s="102">
        <f t="shared" si="0"/>
        <v>354.577148</v>
      </c>
      <c r="G12" s="102">
        <f t="shared" si="1"/>
        <v>346.577148</v>
      </c>
      <c r="H12" s="102">
        <v>331.1332</v>
      </c>
      <c r="I12" s="102">
        <v>15.443948</v>
      </c>
      <c r="J12" s="102">
        <v>0</v>
      </c>
      <c r="K12" s="102">
        <v>8</v>
      </c>
      <c r="L12" s="102">
        <v>8</v>
      </c>
      <c r="M12" s="111"/>
    </row>
    <row r="13" s="41" customFormat="1" ht="20.1" customHeight="1" spans="1:13">
      <c r="A13" s="98" t="s">
        <v>77</v>
      </c>
      <c r="B13" s="98" t="s">
        <v>80</v>
      </c>
      <c r="C13" s="99" t="s">
        <v>70</v>
      </c>
      <c r="D13" s="100" t="s">
        <v>71</v>
      </c>
      <c r="E13" s="101" t="s">
        <v>81</v>
      </c>
      <c r="F13" s="102">
        <f t="shared" si="0"/>
        <v>9.670287</v>
      </c>
      <c r="G13" s="102">
        <f t="shared" si="1"/>
        <v>9.670287</v>
      </c>
      <c r="H13" s="102">
        <v>0</v>
      </c>
      <c r="I13" s="102">
        <v>0</v>
      </c>
      <c r="J13" s="102">
        <v>9.670287</v>
      </c>
      <c r="K13" s="102">
        <v>0</v>
      </c>
      <c r="L13" s="102">
        <v>0</v>
      </c>
      <c r="M13" s="111"/>
    </row>
    <row r="14" s="41" customFormat="1" ht="20.1" customHeight="1" spans="1:13">
      <c r="A14" s="98" t="s">
        <v>77</v>
      </c>
      <c r="B14" s="98" t="s">
        <v>80</v>
      </c>
      <c r="C14" s="99" t="s">
        <v>80</v>
      </c>
      <c r="D14" s="100" t="s">
        <v>71</v>
      </c>
      <c r="E14" s="101" t="s">
        <v>82</v>
      </c>
      <c r="F14" s="102">
        <f t="shared" si="0"/>
        <v>129.9816</v>
      </c>
      <c r="G14" s="102">
        <f t="shared" si="1"/>
        <v>129.9816</v>
      </c>
      <c r="H14" s="102">
        <v>129.9816</v>
      </c>
      <c r="I14" s="102">
        <v>0</v>
      </c>
      <c r="J14" s="102">
        <v>0</v>
      </c>
      <c r="K14" s="102">
        <v>0</v>
      </c>
      <c r="L14" s="102">
        <v>0</v>
      </c>
      <c r="M14" s="111"/>
    </row>
    <row r="15" s="41" customFormat="1" ht="20.1" customHeight="1" spans="1:13">
      <c r="A15" s="98" t="s">
        <v>77</v>
      </c>
      <c r="B15" s="98" t="s">
        <v>83</v>
      </c>
      <c r="C15" s="99" t="s">
        <v>80</v>
      </c>
      <c r="D15" s="100" t="s">
        <v>71</v>
      </c>
      <c r="E15" s="101" t="s">
        <v>84</v>
      </c>
      <c r="F15" s="102">
        <f t="shared" si="0"/>
        <v>480</v>
      </c>
      <c r="G15" s="102">
        <f t="shared" si="1"/>
        <v>480</v>
      </c>
      <c r="H15" s="102">
        <v>0</v>
      </c>
      <c r="I15" s="102">
        <v>0</v>
      </c>
      <c r="J15" s="102">
        <v>480</v>
      </c>
      <c r="K15" s="102">
        <v>0</v>
      </c>
      <c r="L15" s="102">
        <v>0</v>
      </c>
      <c r="M15" s="111"/>
    </row>
    <row r="16" s="41" customFormat="1" ht="20.1" customHeight="1" spans="1:13">
      <c r="A16" s="98" t="s">
        <v>85</v>
      </c>
      <c r="B16" s="98" t="s">
        <v>86</v>
      </c>
      <c r="C16" s="99" t="s">
        <v>70</v>
      </c>
      <c r="D16" s="100" t="s">
        <v>71</v>
      </c>
      <c r="E16" s="101" t="s">
        <v>87</v>
      </c>
      <c r="F16" s="102">
        <f t="shared" si="0"/>
        <v>50.2296</v>
      </c>
      <c r="G16" s="102">
        <f t="shared" si="1"/>
        <v>50.2296</v>
      </c>
      <c r="H16" s="102">
        <v>50.2296</v>
      </c>
      <c r="I16" s="102">
        <v>0</v>
      </c>
      <c r="J16" s="102">
        <v>0</v>
      </c>
      <c r="K16" s="102">
        <v>0</v>
      </c>
      <c r="L16" s="102">
        <v>0</v>
      </c>
      <c r="M16" s="111"/>
    </row>
    <row r="17" s="41" customFormat="1" ht="20.1" customHeight="1" spans="1:13">
      <c r="A17" s="98" t="s">
        <v>85</v>
      </c>
      <c r="B17" s="98" t="s">
        <v>86</v>
      </c>
      <c r="C17" s="99" t="s">
        <v>75</v>
      </c>
      <c r="D17" s="100" t="s">
        <v>71</v>
      </c>
      <c r="E17" s="101" t="s">
        <v>88</v>
      </c>
      <c r="F17" s="102">
        <f t="shared" si="0"/>
        <v>10.247</v>
      </c>
      <c r="G17" s="102">
        <f t="shared" si="1"/>
        <v>10.247</v>
      </c>
      <c r="H17" s="102">
        <v>10.247</v>
      </c>
      <c r="I17" s="102">
        <v>0</v>
      </c>
      <c r="J17" s="102">
        <v>0</v>
      </c>
      <c r="K17" s="102">
        <v>0</v>
      </c>
      <c r="L17" s="102">
        <v>0</v>
      </c>
      <c r="M17" s="111"/>
    </row>
    <row r="18" s="41" customFormat="1" ht="20.1" customHeight="1" spans="1:13">
      <c r="A18" s="98"/>
      <c r="B18" s="98"/>
      <c r="C18" s="99"/>
      <c r="D18" s="100" t="s">
        <v>52</v>
      </c>
      <c r="E18" s="101" t="s">
        <v>53</v>
      </c>
      <c r="F18" s="102">
        <f t="shared" si="0"/>
        <v>4</v>
      </c>
      <c r="G18" s="102">
        <f t="shared" si="1"/>
        <v>3</v>
      </c>
      <c r="H18" s="102">
        <v>3</v>
      </c>
      <c r="I18" s="102">
        <v>0</v>
      </c>
      <c r="J18" s="102">
        <v>0</v>
      </c>
      <c r="K18" s="102">
        <v>1</v>
      </c>
      <c r="L18" s="102">
        <v>1</v>
      </c>
      <c r="M18" s="111"/>
    </row>
    <row r="19" s="41" customFormat="1" ht="20.1" customHeight="1" spans="1:13">
      <c r="A19" s="98" t="s">
        <v>68</v>
      </c>
      <c r="B19" s="98" t="s">
        <v>69</v>
      </c>
      <c r="C19" s="99" t="s">
        <v>73</v>
      </c>
      <c r="D19" s="100" t="s">
        <v>89</v>
      </c>
      <c r="E19" s="101" t="s">
        <v>74</v>
      </c>
      <c r="F19" s="102">
        <f t="shared" si="0"/>
        <v>4</v>
      </c>
      <c r="G19" s="102">
        <f t="shared" si="1"/>
        <v>3</v>
      </c>
      <c r="H19" s="102">
        <v>3</v>
      </c>
      <c r="I19" s="102">
        <v>0</v>
      </c>
      <c r="J19" s="102">
        <v>0</v>
      </c>
      <c r="K19" s="102">
        <v>1</v>
      </c>
      <c r="L19" s="102">
        <v>1</v>
      </c>
      <c r="M19" s="111"/>
    </row>
    <row r="20" s="41" customFormat="1" ht="20.1" customHeight="1" spans="1:13">
      <c r="A20" s="98"/>
      <c r="B20" s="98"/>
      <c r="C20" s="99"/>
      <c r="D20" s="100" t="s">
        <v>54</v>
      </c>
      <c r="E20" s="101" t="s">
        <v>55</v>
      </c>
      <c r="F20" s="102">
        <f t="shared" si="0"/>
        <v>58.630602</v>
      </c>
      <c r="G20" s="102">
        <f t="shared" si="1"/>
        <v>53.630602</v>
      </c>
      <c r="H20" s="102">
        <v>52.1578</v>
      </c>
      <c r="I20" s="102">
        <v>0.486402</v>
      </c>
      <c r="J20" s="102">
        <v>0.9864</v>
      </c>
      <c r="K20" s="102">
        <v>5</v>
      </c>
      <c r="L20" s="102">
        <v>5</v>
      </c>
      <c r="M20" s="111"/>
    </row>
    <row r="21" s="41" customFormat="1" ht="20.1" customHeight="1" spans="1:13">
      <c r="A21" s="98" t="s">
        <v>90</v>
      </c>
      <c r="B21" s="98" t="s">
        <v>91</v>
      </c>
      <c r="C21" s="99" t="s">
        <v>91</v>
      </c>
      <c r="D21" s="100" t="s">
        <v>92</v>
      </c>
      <c r="E21" s="101" t="s">
        <v>93</v>
      </c>
      <c r="F21" s="102">
        <f t="shared" si="0"/>
        <v>55.988402</v>
      </c>
      <c r="G21" s="102">
        <f t="shared" si="1"/>
        <v>50.988402</v>
      </c>
      <c r="H21" s="102">
        <v>49.5156</v>
      </c>
      <c r="I21" s="102">
        <v>0.486402</v>
      </c>
      <c r="J21" s="102">
        <v>0.9864</v>
      </c>
      <c r="K21" s="102">
        <v>5</v>
      </c>
      <c r="L21" s="102">
        <v>5</v>
      </c>
      <c r="M21" s="111"/>
    </row>
    <row r="22" s="41" customFormat="1" ht="20.1" customHeight="1" spans="1:13">
      <c r="A22" s="98" t="s">
        <v>77</v>
      </c>
      <c r="B22" s="98" t="s">
        <v>80</v>
      </c>
      <c r="C22" s="99" t="s">
        <v>80</v>
      </c>
      <c r="D22" s="100" t="s">
        <v>92</v>
      </c>
      <c r="E22" s="101" t="s">
        <v>82</v>
      </c>
      <c r="F22" s="102">
        <f t="shared" si="0"/>
        <v>1.8012</v>
      </c>
      <c r="G22" s="102">
        <f t="shared" si="1"/>
        <v>1.8012</v>
      </c>
      <c r="H22" s="102">
        <v>1.8012</v>
      </c>
      <c r="I22" s="102">
        <v>0</v>
      </c>
      <c r="J22" s="102">
        <v>0</v>
      </c>
      <c r="K22" s="102">
        <v>0</v>
      </c>
      <c r="L22" s="102">
        <v>0</v>
      </c>
      <c r="M22" s="111"/>
    </row>
    <row r="23" s="41" customFormat="1" ht="20.1" customHeight="1" spans="1:13">
      <c r="A23" s="98" t="s">
        <v>85</v>
      </c>
      <c r="B23" s="98" t="s">
        <v>86</v>
      </c>
      <c r="C23" s="99" t="s">
        <v>73</v>
      </c>
      <c r="D23" s="100" t="s">
        <v>92</v>
      </c>
      <c r="E23" s="101" t="s">
        <v>94</v>
      </c>
      <c r="F23" s="102">
        <f t="shared" si="0"/>
        <v>0.6744</v>
      </c>
      <c r="G23" s="102">
        <f t="shared" si="1"/>
        <v>0.6744</v>
      </c>
      <c r="H23" s="102">
        <v>0.6744</v>
      </c>
      <c r="I23" s="102">
        <v>0</v>
      </c>
      <c r="J23" s="102">
        <v>0</v>
      </c>
      <c r="K23" s="102">
        <v>0</v>
      </c>
      <c r="L23" s="102">
        <v>0</v>
      </c>
      <c r="M23" s="111"/>
    </row>
    <row r="24" s="41" customFormat="1" ht="20.1" customHeight="1" spans="1:13">
      <c r="A24" s="98" t="s">
        <v>85</v>
      </c>
      <c r="B24" s="98" t="s">
        <v>86</v>
      </c>
      <c r="C24" s="99" t="s">
        <v>75</v>
      </c>
      <c r="D24" s="100" t="s">
        <v>92</v>
      </c>
      <c r="E24" s="101" t="s">
        <v>88</v>
      </c>
      <c r="F24" s="102">
        <f t="shared" si="0"/>
        <v>0.1666</v>
      </c>
      <c r="G24" s="102">
        <f t="shared" si="1"/>
        <v>0.1666</v>
      </c>
      <c r="H24" s="102">
        <v>0.1666</v>
      </c>
      <c r="I24" s="102">
        <v>0</v>
      </c>
      <c r="J24" s="102">
        <v>0</v>
      </c>
      <c r="K24" s="102">
        <v>0</v>
      </c>
      <c r="L24" s="102">
        <v>0</v>
      </c>
      <c r="M24" s="111"/>
    </row>
    <row r="25" ht="20.1" customHeight="1" spans="1:13">
      <c r="A25" s="98"/>
      <c r="B25" s="98"/>
      <c r="C25" s="99"/>
      <c r="D25" s="100" t="s">
        <v>56</v>
      </c>
      <c r="E25" s="101" t="s">
        <v>57</v>
      </c>
      <c r="F25" s="102">
        <f t="shared" si="0"/>
        <v>24</v>
      </c>
      <c r="G25" s="102">
        <f t="shared" si="1"/>
        <v>22</v>
      </c>
      <c r="H25" s="102">
        <v>22</v>
      </c>
      <c r="I25" s="102">
        <v>0</v>
      </c>
      <c r="J25" s="102">
        <v>0</v>
      </c>
      <c r="K25" s="102">
        <v>2</v>
      </c>
      <c r="L25" s="102">
        <v>2</v>
      </c>
      <c r="M25" s="111"/>
    </row>
    <row r="26" ht="20.1" customHeight="1" spans="1:13">
      <c r="A26" s="98" t="s">
        <v>77</v>
      </c>
      <c r="B26" s="98" t="s">
        <v>70</v>
      </c>
      <c r="C26" s="99" t="s">
        <v>78</v>
      </c>
      <c r="D26" s="100" t="s">
        <v>95</v>
      </c>
      <c r="E26" s="101" t="s">
        <v>79</v>
      </c>
      <c r="F26" s="102">
        <f t="shared" si="0"/>
        <v>24</v>
      </c>
      <c r="G26" s="102">
        <f t="shared" si="1"/>
        <v>22</v>
      </c>
      <c r="H26" s="102">
        <v>22</v>
      </c>
      <c r="I26" s="102">
        <v>0</v>
      </c>
      <c r="J26" s="102">
        <v>0</v>
      </c>
      <c r="K26" s="102">
        <v>2</v>
      </c>
      <c r="L26" s="102">
        <v>2</v>
      </c>
      <c r="M26" s="111"/>
    </row>
    <row r="27" ht="20.1" customHeight="1" spans="1:13">
      <c r="A27" s="98"/>
      <c r="B27" s="98"/>
      <c r="C27" s="99"/>
      <c r="D27" s="100" t="s">
        <v>58</v>
      </c>
      <c r="E27" s="101" t="s">
        <v>59</v>
      </c>
      <c r="F27" s="102">
        <f t="shared" si="0"/>
        <v>41</v>
      </c>
      <c r="G27" s="102">
        <f t="shared" si="1"/>
        <v>14.4</v>
      </c>
      <c r="H27" s="102">
        <v>14.4</v>
      </c>
      <c r="I27" s="102">
        <v>0</v>
      </c>
      <c r="J27" s="102">
        <v>0</v>
      </c>
      <c r="K27" s="102">
        <v>26.6</v>
      </c>
      <c r="L27" s="102">
        <v>26.6</v>
      </c>
      <c r="M27" s="111"/>
    </row>
    <row r="28" ht="20.1" customHeight="1" spans="1:13">
      <c r="A28" s="98" t="s">
        <v>68</v>
      </c>
      <c r="B28" s="98" t="s">
        <v>69</v>
      </c>
      <c r="C28" s="99" t="s">
        <v>73</v>
      </c>
      <c r="D28" s="100" t="s">
        <v>96</v>
      </c>
      <c r="E28" s="101" t="s">
        <v>74</v>
      </c>
      <c r="F28" s="102">
        <f t="shared" si="0"/>
        <v>41</v>
      </c>
      <c r="G28" s="102">
        <f t="shared" si="1"/>
        <v>14.4</v>
      </c>
      <c r="H28" s="102">
        <v>14.4</v>
      </c>
      <c r="I28" s="102">
        <v>0</v>
      </c>
      <c r="J28" s="102">
        <v>0</v>
      </c>
      <c r="K28" s="102">
        <v>26.6</v>
      </c>
      <c r="L28" s="102">
        <v>26.6</v>
      </c>
      <c r="M28" s="111"/>
    </row>
    <row r="29" ht="20.1" customHeight="1" spans="1:13">
      <c r="A29" s="103"/>
      <c r="B29" s="103"/>
      <c r="C29" s="103"/>
      <c r="D29" s="104"/>
      <c r="E29" s="105"/>
      <c r="F29" s="102">
        <f t="shared" si="0"/>
        <v>0</v>
      </c>
      <c r="G29" s="102">
        <f t="shared" si="1"/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11"/>
    </row>
    <row r="30" ht="20.1" customHeight="1" spans="1:13">
      <c r="A30" s="103"/>
      <c r="B30" s="103"/>
      <c r="C30" s="103"/>
      <c r="D30" s="104"/>
      <c r="E30" s="105"/>
      <c r="F30" s="102">
        <f t="shared" si="0"/>
        <v>0</v>
      </c>
      <c r="G30" s="102">
        <f t="shared" si="1"/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11"/>
    </row>
    <row r="31" ht="20.1" customHeight="1" spans="1:13">
      <c r="A31" s="103"/>
      <c r="B31" s="103"/>
      <c r="C31" s="103"/>
      <c r="D31" s="104"/>
      <c r="E31" s="105"/>
      <c r="F31" s="102">
        <f t="shared" si="0"/>
        <v>0</v>
      </c>
      <c r="G31" s="102">
        <f t="shared" si="1"/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11"/>
    </row>
    <row r="32" ht="20.1" customHeight="1" spans="1:13">
      <c r="A32" s="103"/>
      <c r="B32" s="103"/>
      <c r="C32" s="103"/>
      <c r="D32" s="104"/>
      <c r="E32" s="105"/>
      <c r="F32" s="102">
        <f t="shared" si="0"/>
        <v>0</v>
      </c>
      <c r="G32" s="102">
        <f t="shared" si="1"/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11"/>
    </row>
    <row r="33" ht="20.1" customHeight="1" spans="1:13">
      <c r="A33" s="103"/>
      <c r="B33" s="103"/>
      <c r="C33" s="103"/>
      <c r="D33" s="104"/>
      <c r="E33" s="105"/>
      <c r="F33" s="105"/>
      <c r="G33" s="106"/>
      <c r="H33" s="105"/>
      <c r="I33" s="105"/>
      <c r="J33" s="105"/>
      <c r="K33" s="105"/>
      <c r="L33" s="105"/>
      <c r="M33" s="111"/>
    </row>
    <row r="34" ht="20.1" customHeight="1" spans="1:13">
      <c r="A34" s="103"/>
      <c r="B34" s="103"/>
      <c r="C34" s="103"/>
      <c r="D34" s="104"/>
      <c r="E34" s="107"/>
      <c r="F34" s="108"/>
      <c r="G34" s="109"/>
      <c r="H34" s="108"/>
      <c r="I34" s="108"/>
      <c r="J34" s="108"/>
      <c r="K34" s="108"/>
      <c r="L34" s="108"/>
      <c r="M34" s="111"/>
    </row>
    <row r="35" ht="20.1" customHeight="1" spans="1:13">
      <c r="A35" s="103"/>
      <c r="B35" s="103"/>
      <c r="C35" s="103"/>
      <c r="D35" s="104"/>
      <c r="E35" s="107"/>
      <c r="F35" s="108"/>
      <c r="G35" s="109"/>
      <c r="H35" s="108"/>
      <c r="I35" s="108"/>
      <c r="J35" s="108"/>
      <c r="K35" s="108"/>
      <c r="L35" s="108"/>
      <c r="M35" s="11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3" sqref="E3"/>
    </sheetView>
  </sheetViews>
  <sheetFormatPr defaultColWidth="9" defaultRowHeight="13.5" outlineLevelCol="4"/>
  <cols>
    <col min="1" max="1" width="7.25" style="86" customWidth="1"/>
    <col min="2" max="2" width="6.5" style="86" customWidth="1"/>
    <col min="3" max="3" width="29.5" style="86" customWidth="1"/>
    <col min="4" max="4" width="16.75" style="86" customWidth="1"/>
    <col min="5" max="5" width="17.625" style="86" customWidth="1"/>
    <col min="6" max="16384" width="9" style="86"/>
  </cols>
  <sheetData>
    <row r="1" ht="21.75" customHeight="1" spans="5:5">
      <c r="E1" s="87"/>
    </row>
    <row r="2" ht="25.5" spans="1:5">
      <c r="A2" s="88" t="s">
        <v>126</v>
      </c>
      <c r="B2" s="88"/>
      <c r="C2" s="88"/>
      <c r="D2" s="88"/>
      <c r="E2" s="88"/>
    </row>
    <row r="3" spans="1:5">
      <c r="A3" s="89" t="s">
        <v>1</v>
      </c>
      <c r="B3" s="89"/>
      <c r="C3" s="89"/>
      <c r="D3" s="89"/>
      <c r="E3" s="68" t="s">
        <v>2</v>
      </c>
    </row>
    <row r="4" ht="28.5" customHeight="1" spans="1:5">
      <c r="A4" s="90" t="s">
        <v>40</v>
      </c>
      <c r="B4" s="91"/>
      <c r="C4" s="92" t="s">
        <v>127</v>
      </c>
      <c r="D4" s="90" t="s">
        <v>11</v>
      </c>
      <c r="E4" s="91"/>
    </row>
    <row r="5" ht="28.5" customHeight="1" spans="1:5">
      <c r="A5" s="93" t="s">
        <v>45</v>
      </c>
      <c r="B5" s="93" t="s">
        <v>46</v>
      </c>
      <c r="C5" s="94"/>
      <c r="D5" s="93" t="s">
        <v>16</v>
      </c>
      <c r="E5" s="93" t="s">
        <v>17</v>
      </c>
    </row>
    <row r="6" ht="18.75" customHeight="1" spans="1:5">
      <c r="A6" s="93"/>
      <c r="B6" s="93"/>
      <c r="C6" s="95" t="s">
        <v>8</v>
      </c>
      <c r="D6" s="96">
        <f>(SUM(D7+D16+D38))/10000</f>
        <v>1.572644562e-5</v>
      </c>
      <c r="E6" s="96">
        <f>(SUM(E7+E16+E38))/10000</f>
        <v>1.572644562e-5</v>
      </c>
    </row>
    <row r="7" ht="18.75" customHeight="1" spans="1:5">
      <c r="A7" s="97">
        <v>301</v>
      </c>
      <c r="B7" s="97"/>
      <c r="C7" s="95" t="s">
        <v>63</v>
      </c>
      <c r="D7" s="96">
        <f>(SUM(D8:D15))/10000</f>
        <v>0.10427708</v>
      </c>
      <c r="E7" s="96">
        <f>(SUM(E8:E15))/10000</f>
        <v>0.10427708</v>
      </c>
    </row>
    <row r="8" ht="18.75" customHeight="1" spans="1:5">
      <c r="A8" s="97">
        <v>301</v>
      </c>
      <c r="B8" s="97" t="s">
        <v>70</v>
      </c>
      <c r="C8" s="95" t="s">
        <v>128</v>
      </c>
      <c r="D8" s="96">
        <v>444.9412</v>
      </c>
      <c r="E8" s="96">
        <v>444.9412</v>
      </c>
    </row>
    <row r="9" ht="18.75" customHeight="1" spans="1:5">
      <c r="A9" s="97">
        <v>301</v>
      </c>
      <c r="B9" s="97" t="s">
        <v>73</v>
      </c>
      <c r="C9" s="95" t="s">
        <v>129</v>
      </c>
      <c r="D9" s="96">
        <v>92.706</v>
      </c>
      <c r="E9" s="96">
        <v>92.706</v>
      </c>
    </row>
    <row r="10" ht="18.75" customHeight="1" spans="1:5">
      <c r="A10" s="97">
        <v>301</v>
      </c>
      <c r="B10" s="97" t="s">
        <v>91</v>
      </c>
      <c r="C10" s="95" t="s">
        <v>130</v>
      </c>
      <c r="D10" s="96">
        <v>0</v>
      </c>
      <c r="E10" s="96">
        <v>0</v>
      </c>
    </row>
    <row r="11" ht="18.75" customHeight="1" spans="1:5">
      <c r="A11" s="97">
        <v>301</v>
      </c>
      <c r="B11" s="97" t="s">
        <v>131</v>
      </c>
      <c r="C11" s="95" t="s">
        <v>132</v>
      </c>
      <c r="D11" s="96">
        <v>60.3036</v>
      </c>
      <c r="E11" s="96">
        <v>60.3036</v>
      </c>
    </row>
    <row r="12" ht="18.75" customHeight="1" spans="1:5">
      <c r="A12" s="97">
        <v>301</v>
      </c>
      <c r="B12" s="97" t="s">
        <v>83</v>
      </c>
      <c r="C12" s="95" t="s">
        <v>133</v>
      </c>
      <c r="D12" s="96">
        <v>80.6172</v>
      </c>
      <c r="E12" s="96">
        <v>80.6172</v>
      </c>
    </row>
    <row r="13" ht="20.25" customHeight="1" spans="1:5">
      <c r="A13" s="97">
        <v>301</v>
      </c>
      <c r="B13" s="97" t="s">
        <v>134</v>
      </c>
      <c r="C13" s="95" t="s">
        <v>135</v>
      </c>
      <c r="D13" s="96">
        <v>131.7828</v>
      </c>
      <c r="E13" s="96">
        <v>131.7828</v>
      </c>
    </row>
    <row r="14" ht="18.75" customHeight="1" spans="1:5">
      <c r="A14" s="97">
        <v>301</v>
      </c>
      <c r="B14" s="97" t="s">
        <v>78</v>
      </c>
      <c r="C14" s="95" t="s">
        <v>136</v>
      </c>
      <c r="D14" s="96">
        <v>0</v>
      </c>
      <c r="E14" s="96">
        <v>0</v>
      </c>
    </row>
    <row r="15" ht="18.75" customHeight="1" spans="1:5">
      <c r="A15" s="97">
        <v>301</v>
      </c>
      <c r="B15" s="97">
        <v>99</v>
      </c>
      <c r="C15" s="95" t="s">
        <v>137</v>
      </c>
      <c r="D15" s="96">
        <v>232.42</v>
      </c>
      <c r="E15" s="96">
        <v>232.42</v>
      </c>
    </row>
    <row r="16" ht="18.75" customHeight="1" spans="1:5">
      <c r="A16" s="97">
        <v>302</v>
      </c>
      <c r="B16" s="97"/>
      <c r="C16" s="95" t="s">
        <v>64</v>
      </c>
      <c r="D16" s="96">
        <f>(SUM(D17:D37))/10000</f>
        <v>0.0030177075</v>
      </c>
      <c r="E16" s="96">
        <f>(SUM(E17:E37))/10000</f>
        <v>0.0030177075</v>
      </c>
    </row>
    <row r="17" ht="18.75" customHeight="1" spans="1:5">
      <c r="A17" s="97">
        <v>302</v>
      </c>
      <c r="B17" s="97" t="s">
        <v>70</v>
      </c>
      <c r="C17" s="95" t="s">
        <v>138</v>
      </c>
      <c r="D17" s="96">
        <v>11.28</v>
      </c>
      <c r="E17" s="96">
        <v>11.28</v>
      </c>
    </row>
    <row r="18" ht="18.75" customHeight="1" spans="1:5">
      <c r="A18" s="97">
        <v>302</v>
      </c>
      <c r="B18" s="97" t="s">
        <v>73</v>
      </c>
      <c r="C18" s="95" t="s">
        <v>139</v>
      </c>
      <c r="D18" s="96">
        <v>0</v>
      </c>
      <c r="E18" s="96">
        <v>0</v>
      </c>
    </row>
    <row r="19" ht="18.75" customHeight="1" spans="1:5">
      <c r="A19" s="97">
        <v>302</v>
      </c>
      <c r="B19" s="97" t="s">
        <v>131</v>
      </c>
      <c r="C19" s="95" t="s">
        <v>140</v>
      </c>
      <c r="D19" s="96">
        <v>0</v>
      </c>
      <c r="E19" s="96">
        <v>0</v>
      </c>
    </row>
    <row r="20" ht="18.75" customHeight="1" spans="1:5">
      <c r="A20" s="97">
        <v>302</v>
      </c>
      <c r="B20" s="97" t="s">
        <v>80</v>
      </c>
      <c r="C20" s="95" t="s">
        <v>141</v>
      </c>
      <c r="D20" s="96">
        <v>0</v>
      </c>
      <c r="E20" s="96">
        <v>0</v>
      </c>
    </row>
    <row r="21" ht="18.75" customHeight="1" spans="1:5">
      <c r="A21" s="97">
        <v>302</v>
      </c>
      <c r="B21" s="97" t="s">
        <v>142</v>
      </c>
      <c r="C21" s="95" t="s">
        <v>143</v>
      </c>
      <c r="D21" s="96">
        <v>0</v>
      </c>
      <c r="E21" s="96">
        <v>0</v>
      </c>
    </row>
    <row r="22" ht="18.75" customHeight="1" spans="1:5">
      <c r="A22" s="97">
        <v>302</v>
      </c>
      <c r="B22" s="97" t="s">
        <v>83</v>
      </c>
      <c r="C22" s="95" t="s">
        <v>144</v>
      </c>
      <c r="D22" s="96">
        <v>0</v>
      </c>
      <c r="E22" s="96">
        <v>0</v>
      </c>
    </row>
    <row r="23" ht="18.75" customHeight="1" spans="1:5">
      <c r="A23" s="97">
        <v>302</v>
      </c>
      <c r="B23" s="97" t="s">
        <v>134</v>
      </c>
      <c r="C23" s="95" t="s">
        <v>145</v>
      </c>
      <c r="D23" s="96">
        <v>0</v>
      </c>
      <c r="E23" s="96">
        <v>0</v>
      </c>
    </row>
    <row r="24" ht="18.75" customHeight="1" spans="1:5">
      <c r="A24" s="97">
        <v>302</v>
      </c>
      <c r="B24" s="97" t="s">
        <v>78</v>
      </c>
      <c r="C24" s="95" t="s">
        <v>146</v>
      </c>
      <c r="D24" s="96">
        <v>0</v>
      </c>
      <c r="E24" s="96">
        <v>0</v>
      </c>
    </row>
    <row r="25" ht="18.75" customHeight="1" spans="1:5">
      <c r="A25" s="97">
        <v>302</v>
      </c>
      <c r="B25" s="97">
        <v>11</v>
      </c>
      <c r="C25" s="95" t="s">
        <v>147</v>
      </c>
      <c r="D25" s="96">
        <v>0</v>
      </c>
      <c r="E25" s="96">
        <v>0</v>
      </c>
    </row>
    <row r="26" ht="18.75" customHeight="1" spans="1:5">
      <c r="A26" s="97">
        <v>302</v>
      </c>
      <c r="B26" s="97">
        <v>12</v>
      </c>
      <c r="C26" s="95" t="s">
        <v>148</v>
      </c>
      <c r="D26" s="96">
        <v>0</v>
      </c>
      <c r="E26" s="96">
        <v>0</v>
      </c>
    </row>
    <row r="27" ht="18.75" customHeight="1" spans="1:5">
      <c r="A27" s="97">
        <v>302</v>
      </c>
      <c r="B27" s="97">
        <v>13</v>
      </c>
      <c r="C27" s="95" t="s">
        <v>149</v>
      </c>
      <c r="D27" s="96">
        <v>0</v>
      </c>
      <c r="E27" s="96">
        <v>0</v>
      </c>
    </row>
    <row r="28" ht="18.75" customHeight="1" spans="1:5">
      <c r="A28" s="97">
        <v>302</v>
      </c>
      <c r="B28" s="97">
        <v>14</v>
      </c>
      <c r="C28" s="95" t="s">
        <v>150</v>
      </c>
      <c r="D28" s="96">
        <v>0</v>
      </c>
      <c r="E28" s="96">
        <v>0</v>
      </c>
    </row>
    <row r="29" ht="18.75" customHeight="1" spans="1:5">
      <c r="A29" s="97">
        <v>302</v>
      </c>
      <c r="B29" s="97">
        <v>15</v>
      </c>
      <c r="C29" s="95" t="s">
        <v>151</v>
      </c>
      <c r="D29" s="96">
        <v>0</v>
      </c>
      <c r="E29" s="96">
        <v>0</v>
      </c>
    </row>
    <row r="30" ht="18.75" customHeight="1" spans="1:5">
      <c r="A30" s="97">
        <v>302</v>
      </c>
      <c r="B30" s="97">
        <v>16</v>
      </c>
      <c r="C30" s="95" t="s">
        <v>152</v>
      </c>
      <c r="D30" s="96">
        <v>0</v>
      </c>
      <c r="E30" s="96">
        <v>0</v>
      </c>
    </row>
    <row r="31" ht="18.75" customHeight="1" spans="1:5">
      <c r="A31" s="97">
        <v>302</v>
      </c>
      <c r="B31" s="97">
        <v>17</v>
      </c>
      <c r="C31" s="95" t="s">
        <v>153</v>
      </c>
      <c r="D31" s="96">
        <v>0</v>
      </c>
      <c r="E31" s="96">
        <v>0</v>
      </c>
    </row>
    <row r="32" ht="18.75" customHeight="1" spans="1:5">
      <c r="A32" s="97">
        <v>302</v>
      </c>
      <c r="B32" s="97">
        <v>26</v>
      </c>
      <c r="C32" s="95" t="s">
        <v>154</v>
      </c>
      <c r="D32" s="96">
        <v>0</v>
      </c>
      <c r="E32" s="96">
        <v>0</v>
      </c>
    </row>
    <row r="33" ht="18.75" customHeight="1" spans="1:5">
      <c r="A33" s="97">
        <v>302</v>
      </c>
      <c r="B33" s="97">
        <v>28</v>
      </c>
      <c r="C33" s="95" t="s">
        <v>155</v>
      </c>
      <c r="D33" s="96">
        <v>7.801545</v>
      </c>
      <c r="E33" s="96">
        <v>7.801545</v>
      </c>
    </row>
    <row r="34" ht="18.75" customHeight="1" spans="1:5">
      <c r="A34" s="97">
        <v>302</v>
      </c>
      <c r="B34" s="97">
        <v>29</v>
      </c>
      <c r="C34" s="95" t="s">
        <v>156</v>
      </c>
      <c r="D34" s="96">
        <v>11.09553</v>
      </c>
      <c r="E34" s="96">
        <v>11.09553</v>
      </c>
    </row>
    <row r="35" ht="18.75" customHeight="1" spans="1:5">
      <c r="A35" s="97">
        <v>302</v>
      </c>
      <c r="B35" s="97">
        <v>31</v>
      </c>
      <c r="C35" s="95" t="s">
        <v>157</v>
      </c>
      <c r="D35" s="96">
        <v>0</v>
      </c>
      <c r="E35" s="96">
        <v>0</v>
      </c>
    </row>
    <row r="36" ht="18.75" customHeight="1" spans="1:5">
      <c r="A36" s="97">
        <v>302</v>
      </c>
      <c r="B36" s="97">
        <v>39</v>
      </c>
      <c r="C36" s="95" t="s">
        <v>158</v>
      </c>
      <c r="D36" s="96">
        <v>0</v>
      </c>
      <c r="E36" s="96">
        <v>0</v>
      </c>
    </row>
    <row r="37" ht="18.75" customHeight="1" spans="1:5">
      <c r="A37" s="97">
        <v>302</v>
      </c>
      <c r="B37" s="97">
        <v>99</v>
      </c>
      <c r="C37" s="95" t="s">
        <v>159</v>
      </c>
      <c r="D37" s="96">
        <v>0</v>
      </c>
      <c r="E37" s="96">
        <v>0</v>
      </c>
    </row>
    <row r="38" ht="18.75" customHeight="1" spans="1:5">
      <c r="A38" s="97">
        <v>303</v>
      </c>
      <c r="B38" s="97"/>
      <c r="C38" s="95" t="s">
        <v>65</v>
      </c>
      <c r="D38" s="96">
        <f>(SUM(D39:D43))/10000</f>
        <v>0.0499696687</v>
      </c>
      <c r="E38" s="96">
        <f>(SUM(E39:E43))/10000</f>
        <v>0.0499696687</v>
      </c>
    </row>
    <row r="39" ht="18.75" customHeight="1" spans="1:5">
      <c r="A39" s="97">
        <v>303</v>
      </c>
      <c r="B39" s="97" t="s">
        <v>70</v>
      </c>
      <c r="C39" s="95" t="s">
        <v>160</v>
      </c>
      <c r="D39" s="96">
        <v>0</v>
      </c>
      <c r="E39" s="96">
        <v>0</v>
      </c>
    </row>
    <row r="40" ht="18.75" customHeight="1" spans="1:5">
      <c r="A40" s="97">
        <v>303</v>
      </c>
      <c r="B40" s="97" t="s">
        <v>73</v>
      </c>
      <c r="C40" s="95" t="s">
        <v>161</v>
      </c>
      <c r="D40" s="96">
        <v>0</v>
      </c>
      <c r="E40" s="96">
        <v>0</v>
      </c>
    </row>
    <row r="41" ht="18.75" customHeight="1" spans="1:5">
      <c r="A41" s="97">
        <v>303</v>
      </c>
      <c r="B41" s="97">
        <v>11</v>
      </c>
      <c r="C41" s="95" t="s">
        <v>162</v>
      </c>
      <c r="D41" s="96">
        <v>0</v>
      </c>
      <c r="E41" s="96">
        <v>0</v>
      </c>
    </row>
    <row r="42" ht="18.75" customHeight="1" spans="1:5">
      <c r="A42" s="97">
        <v>303</v>
      </c>
      <c r="B42" s="97">
        <v>14</v>
      </c>
      <c r="C42" s="95" t="s">
        <v>163</v>
      </c>
      <c r="D42" s="96">
        <v>3.12</v>
      </c>
      <c r="E42" s="96">
        <v>3.12</v>
      </c>
    </row>
    <row r="43" ht="20.25" customHeight="1" spans="1:5">
      <c r="A43" s="97">
        <v>303</v>
      </c>
      <c r="B43" s="97">
        <v>99</v>
      </c>
      <c r="C43" s="95" t="s">
        <v>164</v>
      </c>
      <c r="D43" s="96">
        <v>496.576687</v>
      </c>
      <c r="E43" s="96">
        <v>496.576687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3" sqref="$A3:$XFD3"/>
    </sheetView>
  </sheetViews>
  <sheetFormatPr defaultColWidth="9" defaultRowHeight="14.25" outlineLevelCol="4"/>
  <cols>
    <col min="1" max="1" width="35.75" style="74" customWidth="1"/>
    <col min="2" max="2" width="21.375" style="74" customWidth="1"/>
    <col min="3" max="3" width="20.875" style="74" customWidth="1"/>
    <col min="4" max="4" width="12.375" style="74" customWidth="1"/>
    <col min="5" max="5" width="27" style="74" customWidth="1"/>
    <col min="6" max="16384" width="9" style="74"/>
  </cols>
  <sheetData>
    <row r="1" customHeight="1" spans="4:4">
      <c r="D1" s="75"/>
    </row>
    <row r="2" s="72" customFormat="1" ht="45" customHeight="1" spans="1:5">
      <c r="A2" s="76" t="s">
        <v>165</v>
      </c>
      <c r="B2" s="76"/>
      <c r="C2" s="76"/>
      <c r="D2" s="76"/>
      <c r="E2" s="77"/>
    </row>
    <row r="3" ht="18.75" customHeight="1" spans="1:4">
      <c r="A3" s="78" t="s">
        <v>1</v>
      </c>
      <c r="B3" s="78"/>
      <c r="C3" s="78"/>
      <c r="D3" s="79" t="s">
        <v>2</v>
      </c>
    </row>
    <row r="4" s="73" customFormat="1" ht="30" customHeight="1" spans="1:5">
      <c r="A4" s="80" t="s">
        <v>166</v>
      </c>
      <c r="B4" s="81" t="s">
        <v>167</v>
      </c>
      <c r="C4" s="81" t="s">
        <v>168</v>
      </c>
      <c r="D4" s="81" t="s">
        <v>169</v>
      </c>
      <c r="E4" s="74"/>
    </row>
    <row r="5" s="73" customFormat="1" ht="30" customHeight="1" spans="1:5">
      <c r="A5" s="80" t="s">
        <v>43</v>
      </c>
      <c r="B5" s="82">
        <v>1.22</v>
      </c>
      <c r="C5" s="82">
        <v>1.21</v>
      </c>
      <c r="D5" s="83">
        <f t="shared" ref="D5:D7" si="0">(C5-B5)/B5</f>
        <v>-0.00819672131147542</v>
      </c>
      <c r="E5" s="74"/>
    </row>
    <row r="6" s="73" customFormat="1" ht="30" customHeight="1" spans="1:5">
      <c r="A6" s="84" t="s">
        <v>170</v>
      </c>
      <c r="B6" s="82"/>
      <c r="C6" s="82"/>
      <c r="D6" s="83"/>
      <c r="E6" s="74"/>
    </row>
    <row r="7" s="73" customFormat="1" ht="30" customHeight="1" spans="1:5">
      <c r="A7" s="84" t="s">
        <v>171</v>
      </c>
      <c r="B7" s="82"/>
      <c r="C7" s="82"/>
      <c r="D7" s="83"/>
      <c r="E7" s="74"/>
    </row>
    <row r="8" s="73" customFormat="1" ht="30" customHeight="1" spans="1:5">
      <c r="A8" s="84" t="s">
        <v>172</v>
      </c>
      <c r="B8" s="82">
        <v>1.22</v>
      </c>
      <c r="C8" s="82">
        <v>1.21</v>
      </c>
      <c r="D8" s="83">
        <f t="shared" ref="D8:D10" si="1">(C8-B8)/B8</f>
        <v>-0.00819672131147542</v>
      </c>
      <c r="E8" s="74"/>
    </row>
    <row r="9" s="73" customFormat="1" ht="30" customHeight="1" spans="1:5">
      <c r="A9" s="84" t="s">
        <v>173</v>
      </c>
      <c r="B9" s="82">
        <v>1.22</v>
      </c>
      <c r="C9" s="82">
        <v>1.21</v>
      </c>
      <c r="D9" s="83">
        <f t="shared" si="1"/>
        <v>-0.00819672131147542</v>
      </c>
      <c r="E9" s="74"/>
    </row>
    <row r="10" s="73" customFormat="1" ht="30" customHeight="1" spans="1:5">
      <c r="A10" s="84" t="s">
        <v>174</v>
      </c>
      <c r="B10" s="82"/>
      <c r="C10" s="82"/>
      <c r="D10" s="83"/>
      <c r="E10" s="74"/>
    </row>
    <row r="11" s="73" customFormat="1" ht="85.5" customHeight="1" spans="1:5">
      <c r="A11" s="85" t="s">
        <v>175</v>
      </c>
      <c r="B11" s="85"/>
      <c r="C11" s="85"/>
      <c r="D11" s="85"/>
      <c r="E11" s="74"/>
    </row>
    <row r="12" s="73" customFormat="1" spans="1:5">
      <c r="A12" s="74"/>
      <c r="B12" s="74"/>
      <c r="C12" s="74"/>
      <c r="D12" s="74"/>
      <c r="E12" s="74"/>
    </row>
    <row r="13" s="73" customFormat="1" spans="1:5">
      <c r="A13" s="74"/>
      <c r="B13" s="74"/>
      <c r="C13" s="74"/>
      <c r="D13" s="74"/>
      <c r="E13" s="74"/>
    </row>
    <row r="14" s="73" customFormat="1" spans="1:5">
      <c r="A14" s="74"/>
      <c r="B14" s="74"/>
      <c r="C14" s="74"/>
      <c r="D14" s="74"/>
      <c r="E14" s="74"/>
    </row>
    <row r="15" s="73" customFormat="1" spans="1:5">
      <c r="A15" s="74"/>
      <c r="B15" s="74"/>
      <c r="C15" s="74"/>
      <c r="D15" s="74"/>
      <c r="E15" s="74"/>
    </row>
    <row r="16" s="73" customFormat="1" spans="1:5">
      <c r="A16" s="74"/>
      <c r="B16" s="74"/>
      <c r="C16" s="74"/>
      <c r="D16" s="74"/>
      <c r="E16" s="74"/>
    </row>
    <row r="17" s="73" customFormat="1"/>
    <row r="18" s="73" customFormat="1"/>
    <row r="19" s="73" customFormat="1"/>
    <row r="20" s="73" customFormat="1"/>
    <row r="21" s="73" customFormat="1"/>
    <row r="22" s="73" customFormat="1"/>
    <row r="23" s="73" customFormat="1"/>
    <row r="24" s="73" customFormat="1"/>
    <row r="25" s="73" customFormat="1"/>
    <row r="26" s="73" customFormat="1"/>
    <row r="27" s="73" customFormat="1"/>
    <row r="28" s="73" customFormat="1"/>
    <row r="29" s="73" customFormat="1"/>
    <row r="30" s="73" customFormat="1"/>
    <row r="31" s="73" customFormat="1"/>
    <row r="32" s="73" customFormat="1"/>
    <row r="33" s="73" customFormat="1"/>
    <row r="34" s="73" customFormat="1"/>
    <row r="35" s="73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M3" sqref="M3"/>
    </sheetView>
  </sheetViews>
  <sheetFormatPr defaultColWidth="7.25" defaultRowHeight="11.25"/>
  <cols>
    <col min="1" max="1" width="5.5" style="43" customWidth="1"/>
    <col min="2" max="3" width="4.875" style="43" customWidth="1"/>
    <col min="4" max="4" width="6.5" style="43" customWidth="1"/>
    <col min="5" max="5" width="16" style="43" customWidth="1"/>
    <col min="6" max="6" width="12.75" style="43" customWidth="1"/>
    <col min="7" max="7" width="13.875" style="43" customWidth="1"/>
    <col min="8" max="8" width="12.5" style="43" customWidth="1"/>
    <col min="9" max="9" width="12.625" style="43" customWidth="1"/>
    <col min="10" max="10" width="10.875" style="43" customWidth="1"/>
    <col min="11" max="11" width="10.375" style="43" customWidth="1"/>
    <col min="12" max="12" width="11.125" style="43" customWidth="1"/>
    <col min="13" max="13" width="10.875" style="43" customWidth="1"/>
    <col min="14" max="245" width="7.25" style="43" customWidth="1"/>
    <col min="246" max="16384" width="7.25" style="43"/>
  </cols>
  <sheetData>
    <row r="1" ht="25.5" customHeight="1" spans="1:245">
      <c r="A1" s="44"/>
      <c r="B1" s="44"/>
      <c r="C1" s="45"/>
      <c r="D1" s="46"/>
      <c r="E1" s="47"/>
      <c r="F1" s="48"/>
      <c r="G1" s="48"/>
      <c r="H1" s="48"/>
      <c r="I1" s="66"/>
      <c r="J1" s="48"/>
      <c r="K1" s="48"/>
      <c r="L1" s="48"/>
      <c r="M1" s="6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49" t="s">
        <v>176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50" t="s">
        <v>1</v>
      </c>
      <c r="B3" s="51"/>
      <c r="C3" s="51"/>
      <c r="D3" s="51"/>
      <c r="E3" s="51"/>
      <c r="F3" s="48"/>
      <c r="G3" s="52"/>
      <c r="H3" s="52"/>
      <c r="I3" s="52"/>
      <c r="J3" s="52"/>
      <c r="K3" s="52"/>
      <c r="L3" s="52"/>
      <c r="M3" s="6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41" customFormat="1" ht="25.5" customHeight="1" spans="1:245">
      <c r="A4" s="53" t="s">
        <v>40</v>
      </c>
      <c r="B4" s="54"/>
      <c r="C4" s="54"/>
      <c r="D4" s="55" t="s">
        <v>41</v>
      </c>
      <c r="E4" s="55" t="s">
        <v>42</v>
      </c>
      <c r="F4" s="55" t="s">
        <v>43</v>
      </c>
      <c r="G4" s="56" t="s">
        <v>61</v>
      </c>
      <c r="H4" s="56"/>
      <c r="I4" s="56"/>
      <c r="J4" s="69"/>
      <c r="K4" s="70" t="s">
        <v>62</v>
      </c>
      <c r="L4" s="56"/>
      <c r="M4" s="6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41" customFormat="1" ht="37.5" customHeight="1" spans="1:245">
      <c r="A5" s="57" t="s">
        <v>45</v>
      </c>
      <c r="B5" s="57" t="s">
        <v>46</v>
      </c>
      <c r="C5" s="57" t="s">
        <v>47</v>
      </c>
      <c r="D5" s="55"/>
      <c r="E5" s="55"/>
      <c r="F5" s="55"/>
      <c r="G5" s="58" t="s">
        <v>16</v>
      </c>
      <c r="H5" s="55" t="s">
        <v>63</v>
      </c>
      <c r="I5" s="71" t="s">
        <v>64</v>
      </c>
      <c r="J5" s="55" t="s">
        <v>65</v>
      </c>
      <c r="K5" s="55" t="s">
        <v>16</v>
      </c>
      <c r="L5" s="55" t="s">
        <v>66</v>
      </c>
      <c r="M5" s="55" t="s">
        <v>67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41" customFormat="1" ht="25.5" customHeight="1" spans="1:245">
      <c r="A6" s="57"/>
      <c r="B6" s="57"/>
      <c r="C6" s="57"/>
      <c r="D6" s="59"/>
      <c r="E6" s="60" t="s">
        <v>8</v>
      </c>
      <c r="F6" s="57"/>
      <c r="G6" s="57"/>
      <c r="H6" s="57"/>
      <c r="I6" s="57"/>
      <c r="J6" s="57"/>
      <c r="K6" s="57"/>
      <c r="L6" s="57"/>
      <c r="M6" s="5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42" customFormat="1" ht="25.5" customHeight="1" spans="1:245">
      <c r="A7" s="55"/>
      <c r="B7" s="55"/>
      <c r="C7" s="55"/>
      <c r="D7" s="59"/>
      <c r="E7" s="60"/>
      <c r="F7" s="61"/>
      <c r="G7" s="61"/>
      <c r="H7" s="61"/>
      <c r="I7" s="61"/>
      <c r="J7" s="61"/>
      <c r="K7" s="61"/>
      <c r="L7" s="61"/>
      <c r="M7" s="6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</row>
    <row r="8" s="41" customFormat="1" ht="25.5" customHeight="1" spans="1:245">
      <c r="A8" s="62"/>
      <c r="B8" s="62"/>
      <c r="C8" s="63"/>
      <c r="D8" s="62"/>
      <c r="E8" s="62"/>
      <c r="F8" s="62"/>
      <c r="G8" s="62"/>
      <c r="H8" s="62"/>
      <c r="I8" s="62"/>
      <c r="J8" s="62"/>
      <c r="K8" s="63"/>
      <c r="L8" s="62"/>
      <c r="M8" s="6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41" customFormat="1" ht="25.5" customHeight="1" spans="1:245">
      <c r="A9" s="62"/>
      <c r="B9" s="62"/>
      <c r="C9" s="62"/>
      <c r="D9" s="62"/>
      <c r="E9" s="62"/>
      <c r="F9" s="62"/>
      <c r="G9" s="62"/>
      <c r="H9" s="63"/>
      <c r="I9" s="63"/>
      <c r="J9" s="63"/>
      <c r="K9" s="63"/>
      <c r="L9" s="63"/>
      <c r="M9" s="6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41" customFormat="1" ht="25.5" customHeight="1" spans="1:245">
      <c r="A10" s="63"/>
      <c r="B10" s="62"/>
      <c r="C10" s="62"/>
      <c r="D10" s="62"/>
      <c r="E10" s="62"/>
      <c r="F10" s="62"/>
      <c r="G10" s="62"/>
      <c r="H10" s="62"/>
      <c r="I10" s="63"/>
      <c r="J10" s="63"/>
      <c r="K10" s="63"/>
      <c r="L10" s="63"/>
      <c r="M10" s="6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41" customFormat="1" ht="25.5" customHeight="1" spans="1:245">
      <c r="A11" s="63"/>
      <c r="B11" s="63"/>
      <c r="C11" s="63"/>
      <c r="D11" s="62"/>
      <c r="E11" s="62"/>
      <c r="F11" s="62"/>
      <c r="G11" s="62"/>
      <c r="H11" s="62"/>
      <c r="I11" s="63"/>
      <c r="J11" s="63"/>
      <c r="K11" s="63"/>
      <c r="L11" s="63"/>
      <c r="M11" s="6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41" customFormat="1" ht="25.5" customHeight="1" spans="1:245">
      <c r="A12" s="63"/>
      <c r="B12" s="63"/>
      <c r="C12" s="63"/>
      <c r="D12" s="63"/>
      <c r="E12" s="62"/>
      <c r="F12" s="63"/>
      <c r="G12" s="62"/>
      <c r="H12" s="62"/>
      <c r="I12" s="63"/>
      <c r="J12" s="63"/>
      <c r="K12" s="63"/>
      <c r="L12" s="63"/>
      <c r="M12" s="6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41" customFormat="1" ht="25.5" customHeight="1" spans="1:245">
      <c r="A13" s="63"/>
      <c r="B13" s="63"/>
      <c r="C13" s="63"/>
      <c r="D13" s="63"/>
      <c r="E13" s="63"/>
      <c r="F13" s="63"/>
      <c r="G13" s="63"/>
      <c r="H13" s="62"/>
      <c r="I13" s="63"/>
      <c r="J13" s="63"/>
      <c r="K13" s="63"/>
      <c r="L13" s="63"/>
      <c r="M13" s="6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41" customFormat="1" ht="25.5" customHeight="1" spans="1:24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41" customFormat="1" ht="25.5" customHeight="1" spans="1:24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41" customFormat="1" ht="25.5" customHeight="1" spans="1:24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41" customFormat="1" ht="25.5" customHeight="1" spans="1:24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41" customFormat="1" ht="14.25" hidden="1" customHeight="1" spans="1:24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4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4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4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4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4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4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4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4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4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4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4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4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25" sqref="C25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177</v>
      </c>
      <c r="B1" s="24"/>
      <c r="C1" s="24"/>
      <c r="D1" s="24"/>
    </row>
    <row r="2" ht="15" customHeight="1" spans="1:4">
      <c r="A2" s="25"/>
      <c r="B2" s="25"/>
      <c r="C2" s="25"/>
      <c r="D2" s="26" t="s">
        <v>2</v>
      </c>
    </row>
    <row r="3" ht="21" customHeight="1" spans="1:4">
      <c r="A3" s="27" t="s">
        <v>178</v>
      </c>
      <c r="B3" s="28" t="s">
        <v>179</v>
      </c>
      <c r="C3" s="27" t="s">
        <v>178</v>
      </c>
      <c r="D3" s="28" t="s">
        <v>180</v>
      </c>
    </row>
    <row r="4" ht="21" customHeight="1" spans="1:4">
      <c r="A4" s="29" t="s">
        <v>181</v>
      </c>
      <c r="B4" s="30"/>
      <c r="C4" s="31" t="s">
        <v>182</v>
      </c>
      <c r="D4" s="32" t="s">
        <v>183</v>
      </c>
    </row>
    <row r="5" ht="21" customHeight="1" spans="1:4">
      <c r="A5" s="29" t="s">
        <v>184</v>
      </c>
      <c r="B5" s="30"/>
      <c r="C5" s="31" t="s">
        <v>185</v>
      </c>
      <c r="D5" s="30"/>
    </row>
    <row r="6" ht="21" customHeight="1" spans="1:4">
      <c r="A6" s="29" t="s">
        <v>186</v>
      </c>
      <c r="B6" s="30"/>
      <c r="C6" s="31" t="s">
        <v>187</v>
      </c>
      <c r="D6" s="30"/>
    </row>
    <row r="7" ht="21" customHeight="1" spans="1:4">
      <c r="A7" s="29" t="s">
        <v>188</v>
      </c>
      <c r="B7" s="30"/>
      <c r="C7" s="31" t="s">
        <v>189</v>
      </c>
      <c r="D7" s="30"/>
    </row>
    <row r="8" ht="21" customHeight="1" spans="1:4">
      <c r="A8" s="29" t="s">
        <v>190</v>
      </c>
      <c r="B8" s="30"/>
      <c r="C8" s="31" t="s">
        <v>191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192</v>
      </c>
      <c r="B10" s="34"/>
      <c r="C10" s="35" t="s">
        <v>193</v>
      </c>
      <c r="D10" s="34"/>
    </row>
    <row r="11" s="22" customFormat="1" ht="21" customHeight="1" spans="1:4">
      <c r="A11" s="36" t="s">
        <v>194</v>
      </c>
      <c r="B11" s="37"/>
      <c r="C11" s="38" t="s">
        <v>195</v>
      </c>
      <c r="D11" s="30"/>
    </row>
    <row r="12" ht="21" customHeight="1" spans="1:4">
      <c r="A12" s="39" t="s">
        <v>196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197</v>
      </c>
      <c r="B14" s="34"/>
      <c r="C14" s="35" t="s">
        <v>198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2021-06-19T10:27:16Z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2052-11.1.0.10640</vt:lpwstr>
  </property>
  <property fmtid="{D5CDD505-2E9C-101B-9397-08002B2CF9AE}" pid="4" name="ICV">
    <vt:lpwstr>A1A433C0C7F044558CBBC9361D9256A1</vt:lpwstr>
  </property>
</Properties>
</file>