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080" windowHeight="13065" tabRatio="914" firstSheet="2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Area" localSheetId="8">'9国有资本经营预算收支表'!$A$1:D14</definedName>
    <definedName name="_xlnm.Print_Titles" localSheetId="9" hidden="1">'10机关运行经费'!$1:3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14210" fullCalcOnLoad="1"/>
</workbook>
</file>

<file path=xl/calcChain.xml><?xml version="1.0" encoding="utf-8"?>
<calcChain xmlns="http://schemas.openxmlformats.org/spreadsheetml/2006/main"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6"/>
  <c r="A3" i="8"/>
  <c r="C8" i="7"/>
  <c r="B8"/>
  <c r="C5"/>
  <c r="B5"/>
  <c r="A3"/>
  <c r="A3" i="6"/>
  <c r="A3" i="5"/>
  <c r="G32" i="4"/>
  <c r="F8"/>
  <c r="F32"/>
  <c r="E32"/>
  <c r="A3"/>
  <c r="G27" i="3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A3"/>
  <c r="A3" i="2"/>
  <c r="G8" i="1"/>
  <c r="G12"/>
  <c r="G23"/>
  <c r="F9"/>
  <c r="F10"/>
  <c r="F11"/>
  <c r="F8"/>
  <c r="F13"/>
  <c r="F12"/>
  <c r="F23"/>
  <c r="E9"/>
  <c r="E10"/>
  <c r="E11"/>
  <c r="E8"/>
  <c r="E13"/>
  <c r="E12"/>
  <c r="E23"/>
  <c r="F14"/>
  <c r="E14"/>
  <c r="C14"/>
</calcChain>
</file>

<file path=xl/sharedStrings.xml><?xml version="1.0" encoding="utf-8"?>
<sst xmlns="http://schemas.openxmlformats.org/spreadsheetml/2006/main" count="590" uniqueCount="244">
  <si>
    <t>部门收支总体情况表</t>
  </si>
  <si>
    <t>单位名称： 伊川县财政局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</si>
  <si>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</si>
  <si>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</si>
  <si>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</si>
  <si>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</si>
  <si>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</si>
  <si>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</si>
  <si>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</si>
  <si>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</si>
  <si>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</si>
  <si>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</si>
  <si>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</si>
  <si>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</si>
  <si>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</si>
  <si>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</si>
  <si>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</si>
  <si>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</si>
  <si>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</si>
  <si>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</si>
  <si>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</si>
  <si>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</si>
  <si>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</si>
  <si>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</si>
  <si>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</si>
  <si>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</si>
  <si>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</si>
  <si>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</si>
  <si>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</si>
  <si>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</si>
  <si>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</si>
  <si>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</si>
  <si>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</si>
  <si>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</si>
  <si>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</si>
  <si>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</si>
  <si>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</si>
  <si>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</si>
  <si>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</si>
  <si>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</si>
  <si>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</si>
  <si>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</si>
  <si>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</si>
  <si>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</si>
  <si>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</si>
  <si>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</si>
  <si>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</si>
  <si>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108</t>
  </si>
  <si>
    <t>伊川县财政局</t>
  </si>
  <si>
    <t xml:space="preserve">  108001</t>
  </si>
  <si>
    <t xml:space="preserve">  伊川县财政局</t>
  </si>
  <si>
    <t>201</t>
  </si>
  <si>
    <t>06</t>
  </si>
  <si>
    <t>01</t>
  </si>
  <si>
    <t xml:space="preserve">    </t>
  </si>
  <si>
    <t xml:space="preserve">    行政运行</t>
  </si>
  <si>
    <t>04</t>
  </si>
  <si>
    <t xml:space="preserve">    预算改革业务</t>
  </si>
  <si>
    <t>05</t>
  </si>
  <si>
    <t xml:space="preserve">    财政国库业务</t>
  </si>
  <si>
    <t>07</t>
  </si>
  <si>
    <t xml:space="preserve">    信息化建设</t>
  </si>
  <si>
    <t>99</t>
  </si>
  <si>
    <t xml:space="preserve">    其他一般公共服务支出</t>
  </si>
  <si>
    <t>208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</si>
  <si>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</si>
  <si>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</si>
  <si>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</si>
  <si>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</si>
  <si>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</si>
  <si>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</si>
  <si>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>215</t>
  </si>
  <si>
    <t>08</t>
  </si>
  <si>
    <t xml:space="preserve">    其他支持中小企业发展和管理支出</t>
  </si>
  <si>
    <t xml:space="preserve">  108002</t>
  </si>
  <si>
    <t xml:space="preserve">  伊川县会计核算中心</t>
  </si>
  <si>
    <t xml:space="preserve">  108003</t>
  </si>
  <si>
    <t xml:space="preserve">  伊川县非税收入征收管理局</t>
  </si>
  <si>
    <t xml:space="preserve">  108004</t>
  </si>
  <si>
    <t xml:space="preserve">  伊川县乡镇财政业务核算部</t>
  </si>
  <si>
    <t xml:space="preserve">  108005</t>
  </si>
  <si>
    <t xml:space="preserve">  中华会计函授学校伊川函授站</t>
  </si>
  <si>
    <t>205</t>
  </si>
  <si>
    <t>03</t>
  </si>
  <si>
    <t>02</t>
  </si>
  <si>
    <t xml:space="preserve">    中专教育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</si>
  <si>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</si>
  <si>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</si>
  <si>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</si>
  <si>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</si>
  <si>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</si>
  <si>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</si>
  <si>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</si>
  <si>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</si>
  <si>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 xml:space="preserve">    108001</t>
  </si>
  <si>
    <t xml:space="preserve">    108002</t>
  </si>
  <si>
    <t xml:space="preserve">    108003</t>
  </si>
  <si>
    <t xml:space="preserve">    108004</t>
  </si>
  <si>
    <t xml:space="preserve">    108005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</si>
  <si>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</si>
  <si>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</si>
  <si>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</si>
  <si>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</si>
  <si>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</si>
  <si>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</si>
  <si>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</si>
  <si>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</si>
  <si>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</si>
  <si>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</si>
  <si>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</si>
  <si>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</si>
  <si>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</si>
  <si>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</si>
  <si>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</si>
  <si>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</si>
  <si>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</si>
  <si>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</si>
  <si>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</si>
  <si>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</si>
  <si>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</si>
  <si>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</si>
  <si>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</si>
  <si>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</si>
  <si>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</si>
  <si>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</si>
  <si>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</si>
  <si>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</si>
  <si>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</si>
  <si>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</si>
  <si>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</si>
  <si>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</si>
  <si>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</si>
  <si>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</si>
  <si>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</si>
  <si>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</si>
  <si>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</si>
  <si>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</si>
  <si>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</si>
  <si>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</si>
  <si>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</si>
  <si>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</si>
  <si>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</si>
  <si>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</si>
  <si>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</si>
  <si>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</si>
  <si>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</si>
  <si>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</si>
  <si>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</si>
  <si>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</si>
  <si>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</si>
  <si>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</si>
  <si>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</si>
  <si>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</si>
  <si>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</si>
  <si>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</si>
  <si>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</si>
  <si>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</si>
  <si>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</si>
  <si>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</si>
  <si>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</si>
  <si>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</si>
  <si>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</si>
  <si>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</si>
  <si>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</si>
  <si>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</si>
  <si>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</si>
  <si>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</si>
  <si>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</si>
  <si>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上年“三公”经费决算数</t>
  </si>
  <si>
    <t>本年“三公”经费预算数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</si>
  <si>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</si>
  <si>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</si>
  <si>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</si>
  <si>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</si>
  <si>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</si>
  <si>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</si>
  <si>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</si>
  <si>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</si>
  <si>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</si>
  <si>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</si>
  <si>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</si>
  <si>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</si>
  <si>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</si>
  <si>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</si>
  <si>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</si>
  <si>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</si>
  <si>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</si>
  <si>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</si>
  <si>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</si>
  <si>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</si>
  <si>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</si>
  <si>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</si>
  <si>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</si>
  <si>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</si>
  <si>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</si>
  <si>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</si>
  <si>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</si>
  <si>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</si>
  <si>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</si>
  <si>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</si>
  <si>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2019年机关运行经费</t>
  </si>
  <si>
    <t>机关运行经费支出</t>
  </si>
  <si>
    <t>*</t>
  </si>
  <si>
    <t>财政事务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</si>
  <si>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</si>
  <si>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</si>
  <si>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</si>
  <si>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</si>
  <si>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</si>
  <si>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</si>
  <si>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</si>
  <si>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</si>
  <si>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</si>
  <si>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</si>
  <si>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</si>
  <si>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</si>
  <si>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</si>
  <si>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</si>
  <si>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</si>
  <si>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</si>
  <si>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</si>
  <si>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</si>
  <si>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</si>
  <si>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</si>
  <si>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</si>
  <si>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</si>
  <si>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</si>
  <si>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</si>
  <si>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</si>
  <si>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</si>
  <si>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</si>
  <si>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</si>
  <si>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</si>
  <si>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</si>
  <si>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</si>
  <si>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</si>
  <si>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</si>
  <si>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</si>
  <si>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</si>
  <si>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</si>
  <si>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</si>
  <si>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</si>
  <si>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单位：万元</t>
    <phoneticPr fontId="7" type="noConversion"/>
  </si>
  <si>
    <t>单位：万元</t>
    <phoneticPr fontId="7" type="noConversion"/>
  </si>
</sst>
</file>

<file path=xl/styles.xml><?xml version="1.0" encoding="utf-8"?>
<styleSheet xmlns="http://schemas.openxmlformats.org/spreadsheetml/2006/main">
  <numFmts count="14">
    <numFmt numFmtId="176" formatCode="#,##0.0_ "/>
    <numFmt numFmtId="177" formatCode="#,##0_);[Red]\(#,##0\)"/>
    <numFmt numFmtId="178" formatCode="#,##0.0"/>
    <numFmt numFmtId="179" formatCode="#,##0.00_ "/>
    <numFmt numFmtId="180" formatCode="0_);[Red]\(0\)"/>
    <numFmt numFmtId="181" formatCode="#,##0.0000"/>
    <numFmt numFmtId="182" formatCode="0.0_);[Red]\(0.0\)"/>
    <numFmt numFmtId="183" formatCode="00"/>
    <numFmt numFmtId="184" formatCode="0000"/>
    <numFmt numFmtId="185" formatCode="#,##0.0_);[Red]\(#,##0.0\)"/>
    <numFmt numFmtId="186" formatCode="#,##0.00_);[Red]\(#,##0.00\)"/>
    <numFmt numFmtId="187" formatCode="* #,##0.00;* \-#,##0.00;* &quot;&quot;??;@"/>
    <numFmt numFmtId="188" formatCode=";;"/>
    <numFmt numFmtId="189" formatCode="0.00_ "/>
  </numFmts>
  <fonts count="1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right" vertical="center" wrapText="1"/>
    </xf>
    <xf numFmtId="0" fontId="6" fillId="0" borderId="0" xfId="22" applyFont="1" applyFill="1" applyAlignment="1">
      <alignment vertical="center"/>
    </xf>
    <xf numFmtId="0" fontId="0" fillId="0" borderId="0" xfId="22" applyFont="1" applyFill="1" applyAlignment="1">
      <alignment vertical="center"/>
    </xf>
    <xf numFmtId="0" fontId="13" fillId="0" borderId="0" xfId="22" applyFill="1" applyAlignment="1">
      <alignment vertical="center"/>
    </xf>
    <xf numFmtId="0" fontId="5" fillId="0" borderId="0" xfId="22" applyFont="1" applyFill="1" applyAlignment="1">
      <alignment vertical="center"/>
    </xf>
    <xf numFmtId="0" fontId="5" fillId="0" borderId="0" xfId="22" applyFont="1" applyFill="1" applyAlignment="1">
      <alignment horizontal="right" vertical="center"/>
    </xf>
    <xf numFmtId="0" fontId="6" fillId="0" borderId="1" xfId="22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0" fillId="0" borderId="1" xfId="24" applyFont="1" applyFill="1" applyBorder="1" applyAlignment="1">
      <alignment vertical="center" wrapText="1"/>
    </xf>
    <xf numFmtId="177" fontId="13" fillId="0" borderId="1" xfId="22" applyNumberFormat="1" applyFill="1" applyBorder="1" applyAlignment="1">
      <alignment horizontal="right" vertical="center" wrapText="1"/>
    </xf>
    <xf numFmtId="0" fontId="0" fillId="0" borderId="1" xfId="20" applyFont="1" applyFill="1" applyBorder="1" applyAlignment="1">
      <alignment vertical="center"/>
    </xf>
    <xf numFmtId="181" fontId="13" fillId="0" borderId="1" xfId="22" applyNumberFormat="1" applyFill="1" applyBorder="1" applyAlignment="1">
      <alignment horizontal="right" vertical="center" wrapText="1"/>
    </xf>
    <xf numFmtId="0" fontId="6" fillId="0" borderId="1" xfId="24" applyFont="1" applyFill="1" applyBorder="1" applyAlignment="1">
      <alignment horizontal="center" vertical="center"/>
    </xf>
    <xf numFmtId="177" fontId="6" fillId="0" borderId="1" xfId="22" applyNumberFormat="1" applyFont="1" applyFill="1" applyBorder="1" applyAlignment="1">
      <alignment horizontal="right" vertical="center" wrapText="1"/>
    </xf>
    <xf numFmtId="0" fontId="6" fillId="0" borderId="1" xfId="22" applyFont="1" applyFill="1" applyBorder="1" applyAlignment="1">
      <alignment horizontal="center" vertical="center"/>
    </xf>
    <xf numFmtId="0" fontId="0" fillId="0" borderId="1" xfId="24" applyFont="1" applyFill="1" applyBorder="1" applyAlignment="1">
      <alignment horizontal="left" vertical="center"/>
    </xf>
    <xf numFmtId="177" fontId="0" fillId="0" borderId="1" xfId="22" applyNumberFormat="1" applyFont="1" applyFill="1" applyBorder="1" applyAlignment="1">
      <alignment horizontal="right" vertical="center" wrapText="1"/>
    </xf>
    <xf numFmtId="0" fontId="0" fillId="0" borderId="1" xfId="22" applyFont="1" applyFill="1" applyBorder="1" applyAlignment="1">
      <alignment vertical="center"/>
    </xf>
    <xf numFmtId="0" fontId="13" fillId="0" borderId="1" xfId="22" applyFill="1" applyBorder="1" applyAlignment="1">
      <alignment vertical="center"/>
    </xf>
    <xf numFmtId="177" fontId="13" fillId="0" borderId="0" xfId="22" applyNumberFormat="1" applyFill="1" applyAlignment="1">
      <alignment vertical="center"/>
    </xf>
    <xf numFmtId="0" fontId="0" fillId="0" borderId="0" xfId="27" applyFont="1" applyAlignment="1"/>
    <xf numFmtId="0" fontId="0" fillId="0" borderId="0" xfId="27" applyFont="1" applyFill="1" applyAlignment="1"/>
    <xf numFmtId="0" fontId="7" fillId="0" borderId="0" xfId="27" applyAlignment="1"/>
    <xf numFmtId="183" fontId="5" fillId="0" borderId="0" xfId="27" applyNumberFormat="1" applyFont="1" applyFill="1" applyAlignment="1" applyProtection="1">
      <alignment horizontal="center" vertical="center"/>
    </xf>
    <xf numFmtId="184" fontId="5" fillId="0" borderId="0" xfId="27" applyNumberFormat="1" applyFont="1" applyFill="1" applyAlignment="1" applyProtection="1">
      <alignment horizontal="center" vertical="center"/>
    </xf>
    <xf numFmtId="0" fontId="5" fillId="0" borderId="0" xfId="27" applyNumberFormat="1" applyFont="1" applyFill="1" applyAlignment="1" applyProtection="1">
      <alignment horizontal="right" vertical="center"/>
    </xf>
    <xf numFmtId="0" fontId="5" fillId="0" borderId="0" xfId="27" applyNumberFormat="1" applyFont="1" applyFill="1" applyAlignment="1" applyProtection="1">
      <alignment horizontal="left" vertical="center" wrapText="1"/>
    </xf>
    <xf numFmtId="185" fontId="5" fillId="0" borderId="0" xfId="27" applyNumberFormat="1" applyFont="1" applyFill="1" applyAlignment="1" applyProtection="1">
      <alignment vertical="center"/>
    </xf>
    <xf numFmtId="185" fontId="5" fillId="0" borderId="2" xfId="27" applyNumberFormat="1" applyFont="1" applyFill="1" applyBorder="1" applyAlignment="1" applyProtection="1">
      <alignment vertical="center"/>
    </xf>
    <xf numFmtId="186" fontId="5" fillId="0" borderId="3" xfId="27" applyNumberFormat="1" applyFont="1" applyFill="1" applyBorder="1" applyAlignment="1" applyProtection="1">
      <alignment horizontal="centerContinuous" vertical="center"/>
    </xf>
    <xf numFmtId="186" fontId="5" fillId="0" borderId="1" xfId="27" applyNumberFormat="1" applyFont="1" applyFill="1" applyBorder="1" applyAlignment="1" applyProtection="1">
      <alignment horizontal="centerContinuous" vertical="center"/>
    </xf>
    <xf numFmtId="186" fontId="5" fillId="0" borderId="1" xfId="27" applyNumberFormat="1" applyFont="1" applyFill="1" applyBorder="1" applyAlignment="1" applyProtection="1">
      <alignment horizontal="center" vertical="center" wrapText="1"/>
    </xf>
    <xf numFmtId="186" fontId="5" fillId="0" borderId="4" xfId="27" applyNumberFormat="1" applyFont="1" applyFill="1" applyBorder="1" applyAlignment="1" applyProtection="1">
      <alignment horizontal="centerContinuous" vertical="center"/>
    </xf>
    <xf numFmtId="186" fontId="5" fillId="0" borderId="1" xfId="27" applyNumberFormat="1" applyFont="1" applyFill="1" applyBorder="1" applyAlignment="1" applyProtection="1">
      <alignment horizontal="center" vertical="center"/>
    </xf>
    <xf numFmtId="186" fontId="5" fillId="0" borderId="5" xfId="27" applyNumberFormat="1" applyFont="1" applyFill="1" applyBorder="1" applyAlignment="1" applyProtection="1">
      <alignment horizontal="center" vertical="center" wrapText="1"/>
    </xf>
    <xf numFmtId="186" fontId="5" fillId="0" borderId="1" xfId="28" applyNumberFormat="1" applyFont="1" applyFill="1" applyBorder="1" applyAlignment="1" applyProtection="1">
      <alignment horizontal="center" vertical="center" wrapText="1"/>
    </xf>
    <xf numFmtId="186" fontId="5" fillId="0" borderId="1" xfId="28" applyNumberFormat="1" applyFont="1" applyFill="1" applyBorder="1" applyAlignment="1" applyProtection="1">
      <alignment horizontal="left" vertical="center" wrapText="1"/>
    </xf>
    <xf numFmtId="186" fontId="5" fillId="0" borderId="1" xfId="27" applyNumberFormat="1" applyFont="1" applyFill="1" applyBorder="1" applyAlignment="1" applyProtection="1">
      <alignment horizontal="right" vertical="center" wrapText="1"/>
    </xf>
    <xf numFmtId="186" fontId="0" fillId="0" borderId="1" xfId="27" applyNumberFormat="1" applyFont="1" applyFill="1" applyBorder="1" applyAlignment="1"/>
    <xf numFmtId="186" fontId="0" fillId="0" borderId="1" xfId="27" applyNumberFormat="1" applyFont="1" applyBorder="1" applyAlignment="1"/>
    <xf numFmtId="18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5" fillId="0" borderId="0" xfId="27" applyNumberFormat="1" applyFont="1" applyFill="1" applyAlignment="1" applyProtection="1">
      <alignment vertical="center"/>
    </xf>
    <xf numFmtId="185" fontId="5" fillId="0" borderId="0" xfId="27" applyNumberFormat="1" applyFont="1" applyFill="1" applyAlignment="1" applyProtection="1">
      <alignment horizontal="right" vertical="center"/>
    </xf>
    <xf numFmtId="185" fontId="5" fillId="0" borderId="0" xfId="27" applyNumberFormat="1" applyFont="1" applyFill="1" applyAlignment="1" applyProtection="1">
      <alignment horizontal="right"/>
    </xf>
    <xf numFmtId="186" fontId="5" fillId="0" borderId="5" xfId="27" applyNumberFormat="1" applyFont="1" applyFill="1" applyBorder="1" applyAlignment="1" applyProtection="1">
      <alignment horizontal="centerContinuous" vertical="center"/>
    </xf>
    <xf numFmtId="186" fontId="5" fillId="0" borderId="6" xfId="27" applyNumberFormat="1" applyFont="1" applyFill="1" applyBorder="1" applyAlignment="1" applyProtection="1">
      <alignment horizontal="centerContinuous" vertical="center"/>
    </xf>
    <xf numFmtId="186" fontId="5" fillId="0" borderId="1" xfId="29" applyNumberFormat="1" applyFont="1" applyFill="1" applyBorder="1" applyAlignment="1" applyProtection="1">
      <alignment horizontal="center" vertical="center" wrapText="1"/>
    </xf>
    <xf numFmtId="0" fontId="9" fillId="21" borderId="0" xfId="0" applyFont="1" applyFill="1">
      <alignment vertical="center"/>
    </xf>
    <xf numFmtId="0" fontId="0" fillId="21" borderId="0" xfId="0" applyFont="1" applyFill="1">
      <alignment vertical="center"/>
    </xf>
    <xf numFmtId="0" fontId="0" fillId="21" borderId="0" xfId="0" applyFill="1">
      <alignment vertical="center"/>
    </xf>
    <xf numFmtId="185" fontId="5" fillId="21" borderId="0" xfId="27" applyNumberFormat="1" applyFont="1" applyFill="1" applyAlignment="1" applyProtection="1">
      <alignment horizontal="right" vertical="center"/>
    </xf>
    <xf numFmtId="0" fontId="8" fillId="21" borderId="0" xfId="0" applyFont="1" applyFill="1" applyAlignment="1">
      <alignment vertical="center"/>
    </xf>
    <xf numFmtId="0" fontId="5" fillId="21" borderId="0" xfId="0" applyFont="1" applyFill="1" applyAlignment="1"/>
    <xf numFmtId="0" fontId="5" fillId="21" borderId="0" xfId="0" applyFont="1" applyFill="1" applyAlignment="1">
      <alignment horizontal="right"/>
    </xf>
    <xf numFmtId="0" fontId="5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 wrapText="1"/>
    </xf>
    <xf numFmtId="186" fontId="5" fillId="21" borderId="1" xfId="0" applyNumberFormat="1" applyFont="1" applyFill="1" applyBorder="1" applyAlignment="1">
      <alignment horizontal="center" vertical="center"/>
    </xf>
    <xf numFmtId="10" fontId="5" fillId="21" borderId="1" xfId="0" applyNumberFormat="1" applyFont="1" applyFill="1" applyBorder="1" applyAlignment="1">
      <alignment horizontal="center" vertical="center"/>
    </xf>
    <xf numFmtId="0" fontId="5" fillId="21" borderId="1" xfId="0" applyFont="1" applyFill="1" applyBorder="1">
      <alignment vertical="center"/>
    </xf>
    <xf numFmtId="0" fontId="3" fillId="21" borderId="0" xfId="21" applyFill="1">
      <alignment vertical="center"/>
    </xf>
    <xf numFmtId="0" fontId="2" fillId="21" borderId="0" xfId="21" applyFont="1" applyFill="1" applyAlignment="1">
      <alignment horizontal="right" vertical="center"/>
    </xf>
    <xf numFmtId="0" fontId="2" fillId="21" borderId="0" xfId="21" applyFont="1" applyFill="1">
      <alignment vertical="center"/>
    </xf>
    <xf numFmtId="186" fontId="2" fillId="21" borderId="1" xfId="21" applyNumberFormat="1" applyFont="1" applyFill="1" applyBorder="1" applyAlignment="1">
      <alignment horizontal="center" vertical="center" wrapText="1"/>
    </xf>
    <xf numFmtId="186" fontId="2" fillId="21" borderId="1" xfId="21" applyNumberFormat="1" applyFont="1" applyFill="1" applyBorder="1" applyAlignment="1">
      <alignment vertical="center" wrapText="1"/>
    </xf>
    <xf numFmtId="186" fontId="3" fillId="21" borderId="1" xfId="21" applyNumberFormat="1" applyFont="1" applyFill="1" applyBorder="1" applyAlignment="1">
      <alignment vertical="center" wrapText="1"/>
    </xf>
    <xf numFmtId="180" fontId="2" fillId="21" borderId="1" xfId="2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right" vertical="center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188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186" fontId="5" fillId="0" borderId="5" xfId="27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1" xfId="27" applyFont="1" applyFill="1" applyBorder="1" applyAlignment="1"/>
    <xf numFmtId="0" fontId="5" fillId="0" borderId="1" xfId="27" applyFont="1" applyBorder="1" applyAlignment="1"/>
    <xf numFmtId="0" fontId="0" fillId="21" borderId="0" xfId="26" applyFont="1" applyFill="1" applyAlignment="1"/>
    <xf numFmtId="0" fontId="7" fillId="21" borderId="0" xfId="26" applyFill="1" applyAlignment="1">
      <alignment wrapText="1"/>
    </xf>
    <xf numFmtId="0" fontId="7" fillId="21" borderId="0" xfId="26" applyFill="1" applyAlignment="1"/>
    <xf numFmtId="186" fontId="9" fillId="21" borderId="0" xfId="26" applyNumberFormat="1" applyFont="1" applyFill="1" applyAlignment="1" applyProtection="1">
      <alignment vertical="center" wrapText="1"/>
    </xf>
    <xf numFmtId="186" fontId="9" fillId="21" borderId="0" xfId="26" applyNumberFormat="1" applyFont="1" applyFill="1" applyAlignment="1" applyProtection="1">
      <alignment horizontal="right" vertical="center"/>
    </xf>
    <xf numFmtId="186" fontId="9" fillId="21" borderId="0" xfId="26" applyNumberFormat="1" applyFont="1" applyFill="1" applyAlignment="1" applyProtection="1">
      <alignment vertical="center"/>
    </xf>
    <xf numFmtId="186" fontId="8" fillId="21" borderId="2" xfId="26" applyNumberFormat="1" applyFont="1" applyFill="1" applyBorder="1" applyAlignment="1" applyProtection="1">
      <alignment vertical="center" wrapText="1"/>
    </xf>
    <xf numFmtId="186" fontId="5" fillId="21" borderId="1" xfId="26" applyNumberFormat="1" applyFont="1" applyFill="1" applyBorder="1" applyAlignment="1" applyProtection="1">
      <alignment horizontal="centerContinuous" vertical="center"/>
    </xf>
    <xf numFmtId="186" fontId="5" fillId="21" borderId="7" xfId="26" applyNumberFormat="1" applyFont="1" applyFill="1" applyBorder="1" applyAlignment="1" applyProtection="1">
      <alignment horizontal="centerContinuous" vertical="center"/>
    </xf>
    <xf numFmtId="186" fontId="5" fillId="21" borderId="1" xfId="26" applyNumberFormat="1" applyFont="1" applyFill="1" applyBorder="1" applyAlignment="1" applyProtection="1">
      <alignment horizontal="center" vertical="center" wrapText="1"/>
    </xf>
    <xf numFmtId="186" fontId="5" fillId="21" borderId="1" xfId="26" applyNumberFormat="1" applyFont="1" applyFill="1" applyBorder="1" applyAlignment="1">
      <alignment horizontal="center" vertical="center"/>
    </xf>
    <xf numFmtId="186" fontId="5" fillId="21" borderId="1" xfId="26" applyNumberFormat="1" applyFont="1" applyFill="1" applyBorder="1" applyAlignment="1">
      <alignment horizontal="center" vertical="center" wrapText="1"/>
    </xf>
    <xf numFmtId="186" fontId="5" fillId="21" borderId="1" xfId="23" applyNumberFormat="1" applyFont="1" applyFill="1" applyBorder="1" applyAlignment="1">
      <alignment horizontal="left" vertical="center"/>
    </xf>
    <xf numFmtId="186" fontId="5" fillId="21" borderId="1" xfId="26" applyNumberFormat="1" applyFont="1" applyFill="1" applyBorder="1" applyAlignment="1" applyProtection="1">
      <alignment horizontal="right" vertical="center" wrapText="1"/>
    </xf>
    <xf numFmtId="186" fontId="5" fillId="21" borderId="5" xfId="19" applyNumberFormat="1" applyFont="1" applyFill="1" applyBorder="1">
      <alignment vertical="center"/>
    </xf>
    <xf numFmtId="186" fontId="5" fillId="21" borderId="1" xfId="26" applyNumberFormat="1" applyFont="1" applyFill="1" applyBorder="1" applyAlignment="1">
      <alignment horizontal="right" vertical="center" wrapText="1"/>
    </xf>
    <xf numFmtId="179" fontId="5" fillId="0" borderId="1" xfId="23" applyNumberFormat="1" applyFont="1" applyFill="1" applyBorder="1" applyAlignment="1">
      <alignment horizontal="right" vertical="center" wrapText="1"/>
    </xf>
    <xf numFmtId="186" fontId="5" fillId="21" borderId="1" xfId="19" applyNumberFormat="1" applyFont="1" applyFill="1" applyBorder="1">
      <alignment vertical="center"/>
    </xf>
    <xf numFmtId="179" fontId="5" fillId="0" borderId="1" xfId="23" applyNumberFormat="1" applyFont="1" applyFill="1" applyBorder="1" applyAlignment="1" applyProtection="1">
      <alignment horizontal="right" vertical="center" wrapText="1"/>
    </xf>
    <xf numFmtId="186" fontId="5" fillId="21" borderId="1" xfId="23" applyNumberFormat="1" applyFont="1" applyFill="1" applyBorder="1" applyAlignment="1">
      <alignment horizontal="left" vertical="center" wrapText="1"/>
    </xf>
    <xf numFmtId="186" fontId="5" fillId="21" borderId="0" xfId="0" applyNumberFormat="1" applyFont="1" applyFill="1">
      <alignment vertical="center"/>
    </xf>
    <xf numFmtId="186" fontId="5" fillId="21" borderId="1" xfId="26" applyNumberFormat="1" applyFont="1" applyFill="1" applyBorder="1" applyAlignment="1"/>
    <xf numFmtId="186" fontId="5" fillId="21" borderId="1" xfId="0" applyNumberFormat="1" applyFont="1" applyFill="1" applyBorder="1">
      <alignment vertical="center"/>
    </xf>
    <xf numFmtId="186" fontId="5" fillId="21" borderId="6" xfId="0" applyNumberFormat="1" applyFont="1" applyFill="1" applyBorder="1" applyAlignment="1">
      <alignment vertical="center" wrapText="1"/>
    </xf>
    <xf numFmtId="186" fontId="5" fillId="21" borderId="5" xfId="0" applyNumberFormat="1" applyFont="1" applyFill="1" applyBorder="1" applyAlignment="1">
      <alignment vertical="center" wrapText="1"/>
    </xf>
    <xf numFmtId="186" fontId="5" fillId="21" borderId="1" xfId="26" applyNumberFormat="1" applyFont="1" applyFill="1" applyBorder="1" applyAlignment="1">
      <alignment horizontal="right" vertical="center"/>
    </xf>
    <xf numFmtId="186" fontId="5" fillId="21" borderId="6" xfId="26" applyNumberFormat="1" applyFont="1" applyFill="1" applyBorder="1" applyAlignment="1">
      <alignment horizontal="left" vertical="center" wrapText="1"/>
    </xf>
    <xf numFmtId="186" fontId="5" fillId="21" borderId="5" xfId="26" applyNumberFormat="1" applyFont="1" applyFill="1" applyBorder="1" applyAlignment="1">
      <alignment horizontal="left" vertical="center" wrapText="1"/>
    </xf>
    <xf numFmtId="186" fontId="5" fillId="21" borderId="1" xfId="19" applyNumberFormat="1" applyFont="1" applyFill="1" applyBorder="1" applyAlignment="1">
      <alignment horizontal="center" vertical="center"/>
    </xf>
    <xf numFmtId="186" fontId="11" fillId="0" borderId="1" xfId="0" applyNumberFormat="1" applyFont="1" applyFill="1" applyBorder="1" applyAlignment="1" applyProtection="1">
      <alignment horizontal="right" vertical="center"/>
    </xf>
    <xf numFmtId="0" fontId="0" fillId="21" borderId="0" xfId="26" applyFont="1" applyFill="1" applyAlignment="1">
      <alignment wrapText="1"/>
    </xf>
    <xf numFmtId="186" fontId="5" fillId="21" borderId="0" xfId="26" applyNumberFormat="1" applyFont="1" applyFill="1" applyAlignment="1" applyProtection="1">
      <alignment vertical="center"/>
    </xf>
    <xf numFmtId="186" fontId="5" fillId="21" borderId="0" xfId="26" applyNumberFormat="1" applyFont="1" applyFill="1" applyAlignment="1" applyProtection="1">
      <alignment horizontal="right" vertical="center"/>
    </xf>
    <xf numFmtId="186" fontId="5" fillId="21" borderId="2" xfId="26" applyNumberFormat="1" applyFont="1" applyFill="1" applyBorder="1" applyAlignment="1" applyProtection="1">
      <alignment horizontal="right" vertical="center" wrapText="1"/>
    </xf>
    <xf numFmtId="0" fontId="7" fillId="0" borderId="0" xfId="29" applyFill="1" applyAlignment="1"/>
    <xf numFmtId="0" fontId="7" fillId="0" borderId="0" xfId="29" applyAlignment="1"/>
    <xf numFmtId="183" fontId="5" fillId="0" borderId="0" xfId="29" applyNumberFormat="1" applyFont="1" applyFill="1" applyAlignment="1" applyProtection="1">
      <alignment horizontal="center" vertical="center"/>
    </xf>
    <xf numFmtId="184" fontId="5" fillId="0" borderId="0" xfId="29" applyNumberFormat="1" applyFont="1" applyFill="1" applyAlignment="1" applyProtection="1">
      <alignment horizontal="center" vertical="center"/>
    </xf>
    <xf numFmtId="0" fontId="5" fillId="0" borderId="0" xfId="29" applyNumberFormat="1" applyFont="1" applyFill="1" applyAlignment="1" applyProtection="1">
      <alignment horizontal="right" vertical="center"/>
    </xf>
    <xf numFmtId="0" fontId="5" fillId="0" borderId="0" xfId="29" applyNumberFormat="1" applyFont="1" applyFill="1" applyAlignment="1" applyProtection="1">
      <alignment horizontal="left" vertical="center" wrapText="1"/>
    </xf>
    <xf numFmtId="185" fontId="5" fillId="0" borderId="0" xfId="29" applyNumberFormat="1" applyFont="1" applyFill="1" applyAlignment="1" applyProtection="1">
      <alignment vertical="center"/>
    </xf>
    <xf numFmtId="185" fontId="5" fillId="0" borderId="2" xfId="29" applyNumberFormat="1" applyFont="1" applyFill="1" applyBorder="1" applyAlignment="1" applyProtection="1">
      <alignment vertical="center"/>
    </xf>
    <xf numFmtId="0" fontId="5" fillId="0" borderId="3" xfId="29" applyNumberFormat="1" applyFont="1" applyFill="1" applyBorder="1" applyAlignment="1" applyProtection="1">
      <alignment horizontal="centerContinuous" vertical="center"/>
    </xf>
    <xf numFmtId="0" fontId="5" fillId="0" borderId="1" xfId="29" applyNumberFormat="1" applyFont="1" applyFill="1" applyBorder="1" applyAlignment="1" applyProtection="1">
      <alignment horizontal="centerContinuous" vertical="center"/>
    </xf>
    <xf numFmtId="0" fontId="5" fillId="0" borderId="1" xfId="29" applyNumberFormat="1" applyFont="1" applyFill="1" applyBorder="1" applyAlignment="1" applyProtection="1">
      <alignment horizontal="center" vertical="center" wrapText="1"/>
    </xf>
    <xf numFmtId="0" fontId="5" fillId="0" borderId="4" xfId="29" applyNumberFormat="1" applyFont="1" applyFill="1" applyBorder="1" applyAlignment="1" applyProtection="1">
      <alignment horizontal="centerContinuous" vertical="center"/>
    </xf>
    <xf numFmtId="183" fontId="5" fillId="0" borderId="1" xfId="29" applyNumberFormat="1" applyFont="1" applyFill="1" applyBorder="1" applyAlignment="1" applyProtection="1">
      <alignment horizontal="center" vertical="center"/>
    </xf>
    <xf numFmtId="184" fontId="5" fillId="0" borderId="1" xfId="29" applyNumberFormat="1" applyFont="1" applyFill="1" applyBorder="1" applyAlignment="1" applyProtection="1">
      <alignment horizontal="center" vertical="center"/>
    </xf>
    <xf numFmtId="0" fontId="5" fillId="0" borderId="5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188" fontId="0" fillId="0" borderId="1" xfId="0" applyNumberFormat="1" applyFont="1" applyFill="1" applyBorder="1" applyAlignment="1" applyProtection="1">
      <alignment vertical="center"/>
    </xf>
    <xf numFmtId="186" fontId="5" fillId="0" borderId="1" xfId="0" applyNumberFormat="1" applyFont="1" applyFill="1" applyBorder="1" applyAlignment="1" applyProtection="1">
      <alignment vertical="center"/>
    </xf>
    <xf numFmtId="186" fontId="7" fillId="0" borderId="1" xfId="29" applyNumberFormat="1" applyFill="1" applyBorder="1" applyAlignment="1"/>
    <xf numFmtId="186" fontId="5" fillId="0" borderId="1" xfId="29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188" fontId="11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28" applyNumberFormat="1" applyFont="1" applyFill="1" applyBorder="1" applyAlignment="1" applyProtection="1">
      <alignment horizontal="center" vertical="center" wrapText="1"/>
    </xf>
    <xf numFmtId="0" fontId="11" fillId="0" borderId="1" xfId="28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29" applyFont="1" applyBorder="1" applyAlignment="1">
      <alignment horizontal="center" vertical="center"/>
    </xf>
    <xf numFmtId="0" fontId="5" fillId="0" borderId="1" xfId="29" applyFont="1" applyBorder="1" applyAlignment="1"/>
    <xf numFmtId="0" fontId="11" fillId="0" borderId="1" xfId="29" applyFont="1" applyBorder="1" applyAlignment="1"/>
    <xf numFmtId="0" fontId="0" fillId="0" borderId="1" xfId="29" applyFont="1" applyBorder="1" applyAlignment="1"/>
    <xf numFmtId="186" fontId="11" fillId="0" borderId="1" xfId="29" applyNumberFormat="1" applyFont="1" applyFill="1" applyBorder="1" applyAlignment="1"/>
    <xf numFmtId="186" fontId="11" fillId="0" borderId="6" xfId="0" applyNumberFormat="1" applyFont="1" applyFill="1" applyBorder="1" applyAlignment="1" applyProtection="1">
      <alignment horizontal="right" vertical="center"/>
    </xf>
    <xf numFmtId="176" fontId="5" fillId="0" borderId="0" xfId="29" applyNumberFormat="1" applyFont="1" applyFill="1" applyAlignment="1" applyProtection="1">
      <alignment vertical="center"/>
    </xf>
    <xf numFmtId="185" fontId="5" fillId="0" borderId="0" xfId="29" applyNumberFormat="1" applyFont="1" applyFill="1" applyAlignment="1" applyProtection="1">
      <alignment horizontal="right" vertical="center"/>
    </xf>
    <xf numFmtId="185" fontId="5" fillId="0" borderId="0" xfId="29" applyNumberFormat="1" applyFont="1" applyFill="1" applyAlignment="1" applyProtection="1">
      <alignment horizontal="right"/>
    </xf>
    <xf numFmtId="0" fontId="5" fillId="0" borderId="5" xfId="29" applyNumberFormat="1" applyFont="1" applyFill="1" applyBorder="1" applyAlignment="1" applyProtection="1">
      <alignment horizontal="centerContinuous" vertical="center"/>
    </xf>
    <xf numFmtId="0" fontId="5" fillId="0" borderId="6" xfId="29" applyNumberFormat="1" applyFont="1" applyFill="1" applyBorder="1" applyAlignment="1" applyProtection="1">
      <alignment horizontal="centerContinuous" vertical="center"/>
    </xf>
    <xf numFmtId="186" fontId="5" fillId="0" borderId="6" xfId="0" applyNumberFormat="1" applyFont="1" applyFill="1" applyBorder="1" applyAlignment="1" applyProtection="1">
      <alignment vertical="center"/>
    </xf>
    <xf numFmtId="186" fontId="5" fillId="0" borderId="1" xfId="29" applyNumberFormat="1" applyFont="1" applyFill="1" applyBorder="1" applyAlignment="1" applyProtection="1">
      <alignment vertical="center" wrapText="1"/>
    </xf>
    <xf numFmtId="186" fontId="5" fillId="0" borderId="1" xfId="29" applyNumberFormat="1" applyFont="1" applyBorder="1" applyAlignment="1"/>
    <xf numFmtId="186" fontId="11" fillId="0" borderId="1" xfId="29" applyNumberFormat="1" applyFont="1" applyFill="1" applyBorder="1" applyAlignment="1" applyProtection="1">
      <alignment horizontal="right" vertical="center" wrapText="1"/>
    </xf>
    <xf numFmtId="186" fontId="11" fillId="0" borderId="1" xfId="29" applyNumberFormat="1" applyFont="1" applyBorder="1" applyAlignment="1"/>
    <xf numFmtId="0" fontId="5" fillId="0" borderId="0" xfId="28" applyFont="1" applyFill="1" applyAlignment="1"/>
    <xf numFmtId="0" fontId="5" fillId="0" borderId="0" xfId="28" applyFont="1" applyAlignment="1"/>
    <xf numFmtId="0" fontId="7" fillId="0" borderId="0" xfId="28" applyAlignment="1">
      <alignment horizontal="center" vertical="center"/>
    </xf>
    <xf numFmtId="0" fontId="7" fillId="0" borderId="0" xfId="28" applyAlignment="1">
      <alignment horizontal="center"/>
    </xf>
    <xf numFmtId="0" fontId="7" fillId="0" borderId="0" xfId="28" applyAlignment="1"/>
    <xf numFmtId="183" fontId="7" fillId="0" borderId="0" xfId="28" applyNumberFormat="1" applyFont="1" applyFill="1" applyAlignment="1" applyProtection="1">
      <alignment horizontal="center" vertical="center" wrapText="1"/>
    </xf>
    <xf numFmtId="184" fontId="5" fillId="0" borderId="0" xfId="28" applyNumberFormat="1" applyFont="1" applyFill="1" applyAlignment="1" applyProtection="1">
      <alignment horizontal="center" vertical="center"/>
    </xf>
    <xf numFmtId="0" fontId="5" fillId="0" borderId="0" xfId="28" applyNumberFormat="1" applyFont="1" applyFill="1" applyAlignment="1" applyProtection="1">
      <alignment horizontal="center" vertical="center" wrapText="1"/>
    </xf>
    <xf numFmtId="0" fontId="5" fillId="21" borderId="0" xfId="28" applyNumberFormat="1" applyFont="1" applyFill="1" applyAlignment="1" applyProtection="1">
      <alignment vertical="center" wrapText="1"/>
    </xf>
    <xf numFmtId="185" fontId="5" fillId="21" borderId="0" xfId="28" applyNumberFormat="1" applyFont="1" applyFill="1" applyAlignment="1" applyProtection="1">
      <alignment vertical="center" wrapText="1"/>
    </xf>
    <xf numFmtId="0" fontId="5" fillId="0" borderId="0" xfId="28" applyNumberFormat="1" applyFont="1" applyFill="1" applyAlignment="1" applyProtection="1">
      <alignment vertical="center" wrapText="1"/>
    </xf>
    <xf numFmtId="0" fontId="5" fillId="0" borderId="1" xfId="28" applyNumberFormat="1" applyFont="1" applyFill="1" applyBorder="1" applyAlignment="1" applyProtection="1">
      <alignment horizontal="center" vertical="center"/>
    </xf>
    <xf numFmtId="183" fontId="5" fillId="0" borderId="7" xfId="28" applyNumberFormat="1" applyFont="1" applyFill="1" applyBorder="1" applyAlignment="1" applyProtection="1">
      <alignment horizontal="center" vertical="center"/>
    </xf>
    <xf numFmtId="184" fontId="5" fillId="0" borderId="7" xfId="28" applyNumberFormat="1" applyFont="1" applyFill="1" applyBorder="1" applyAlignment="1" applyProtection="1">
      <alignment horizontal="center" vertical="center"/>
    </xf>
    <xf numFmtId="184" fontId="5" fillId="0" borderId="8" xfId="28" applyNumberFormat="1" applyFont="1" applyFill="1" applyBorder="1" applyAlignment="1" applyProtection="1">
      <alignment horizontal="center" vertical="center"/>
    </xf>
    <xf numFmtId="49" fontId="5" fillId="21" borderId="7" xfId="23" applyNumberFormat="1" applyFont="1" applyFill="1" applyBorder="1" applyAlignment="1">
      <alignment horizontal="center" vertical="center"/>
    </xf>
    <xf numFmtId="49" fontId="5" fillId="0" borderId="7" xfId="23" applyNumberFormat="1" applyFont="1" applyFill="1" applyBorder="1" applyAlignment="1">
      <alignment horizontal="center" vertical="center" wrapText="1"/>
    </xf>
    <xf numFmtId="0" fontId="5" fillId="0" borderId="1" xfId="28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0" fontId="5" fillId="0" borderId="1" xfId="28" applyNumberFormat="1" applyFont="1" applyFill="1" applyBorder="1" applyAlignment="1" applyProtection="1">
      <alignment vertical="center" wrapText="1"/>
    </xf>
    <xf numFmtId="186" fontId="2" fillId="0" borderId="1" xfId="0" applyNumberFormat="1" applyFont="1" applyBorder="1" applyAlignment="1">
      <alignment horizontal="center" vertical="center" wrapText="1"/>
    </xf>
    <xf numFmtId="0" fontId="5" fillId="0" borderId="1" xfId="28" applyFont="1" applyBorder="1" applyAlignment="1">
      <alignment horizontal="center" vertical="center"/>
    </xf>
    <xf numFmtId="0" fontId="5" fillId="0" borderId="1" xfId="28" applyFont="1" applyBorder="1" applyAlignment="1">
      <alignment horizontal="center"/>
    </xf>
    <xf numFmtId="0" fontId="5" fillId="0" borderId="1" xfId="28" applyFont="1" applyBorder="1" applyAlignment="1"/>
    <xf numFmtId="186" fontId="5" fillId="0" borderId="1" xfId="28" applyNumberFormat="1" applyFont="1" applyBorder="1" applyAlignment="1">
      <alignment horizontal="center"/>
    </xf>
    <xf numFmtId="49" fontId="5" fillId="21" borderId="7" xfId="23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85" fontId="5" fillId="0" borderId="0" xfId="28" applyNumberFormat="1" applyFont="1" applyFill="1" applyAlignment="1" applyProtection="1">
      <alignment horizontal="right" vertical="center"/>
    </xf>
    <xf numFmtId="185" fontId="5" fillId="21" borderId="0" xfId="28" applyNumberFormat="1" applyFont="1" applyFill="1" applyBorder="1" applyAlignment="1" applyProtection="1">
      <alignment horizontal="right"/>
    </xf>
    <xf numFmtId="0" fontId="7" fillId="0" borderId="0" xfId="23" applyFill="1" applyAlignment="1"/>
    <xf numFmtId="0" fontId="13" fillId="0" borderId="0" xfId="25">
      <alignment vertical="center"/>
    </xf>
    <xf numFmtId="0" fontId="7" fillId="0" borderId="0" xfId="23" applyAlignment="1"/>
    <xf numFmtId="0" fontId="13" fillId="0" borderId="0" xfId="25" applyAlignment="1">
      <alignment vertical="center" wrapText="1"/>
    </xf>
    <xf numFmtId="187" fontId="5" fillId="0" borderId="0" xfId="23" applyNumberFormat="1" applyFont="1" applyFill="1" applyAlignment="1" applyProtection="1">
      <alignment horizontal="right" vertical="center"/>
    </xf>
    <xf numFmtId="185" fontId="5" fillId="0" borderId="0" xfId="23" applyNumberFormat="1" applyFont="1" applyFill="1" applyAlignment="1" applyProtection="1">
      <alignment horizontal="right" vertical="center"/>
    </xf>
    <xf numFmtId="185" fontId="5" fillId="0" borderId="0" xfId="23" applyNumberFormat="1" applyFont="1" applyFill="1" applyAlignment="1" applyProtection="1">
      <alignment vertical="center"/>
    </xf>
    <xf numFmtId="185" fontId="5" fillId="0" borderId="0" xfId="23" applyNumberFormat="1" applyFont="1" applyFill="1" applyAlignment="1" applyProtection="1">
      <alignment horizontal="centerContinuous" vertical="center"/>
    </xf>
    <xf numFmtId="187" fontId="5" fillId="0" borderId="1" xfId="23" applyNumberFormat="1" applyFont="1" applyFill="1" applyBorder="1" applyAlignment="1" applyProtection="1">
      <alignment horizontal="centerContinuous" vertical="center"/>
    </xf>
    <xf numFmtId="187" fontId="5" fillId="0" borderId="7" xfId="23" applyNumberFormat="1" applyFont="1" applyFill="1" applyBorder="1" applyAlignment="1" applyProtection="1">
      <alignment horizontal="centerContinuous" vertical="center"/>
    </xf>
    <xf numFmtId="185" fontId="5" fillId="0" borderId="1" xfId="23" applyNumberFormat="1" applyFont="1" applyFill="1" applyBorder="1" applyAlignment="1" applyProtection="1">
      <alignment horizontal="centerContinuous" vertical="center" wrapText="1"/>
    </xf>
    <xf numFmtId="185" fontId="5" fillId="0" borderId="1" xfId="23" applyNumberFormat="1" applyFont="1" applyFill="1" applyBorder="1" applyAlignment="1" applyProtection="1">
      <alignment horizontal="center" vertical="center" wrapText="1"/>
    </xf>
    <xf numFmtId="49" fontId="5" fillId="21" borderId="1" xfId="23" applyNumberFormat="1" applyFont="1" applyFill="1" applyBorder="1" applyAlignment="1">
      <alignment horizontal="center" vertical="center" wrapText="1"/>
    </xf>
    <xf numFmtId="0" fontId="5" fillId="0" borderId="1" xfId="23" applyFont="1" applyFill="1" applyBorder="1" applyAlignment="1">
      <alignment horizontal="left" vertical="center"/>
    </xf>
    <xf numFmtId="179" fontId="5" fillId="16" borderId="1" xfId="23" applyNumberFormat="1" applyFont="1" applyFill="1" applyBorder="1" applyAlignment="1">
      <alignment horizontal="right" vertical="center" wrapText="1"/>
    </xf>
    <xf numFmtId="178" fontId="5" fillId="0" borderId="2" xfId="23" applyNumberFormat="1" applyFont="1" applyFill="1" applyBorder="1" applyAlignment="1">
      <alignment horizontal="left" vertical="center"/>
    </xf>
    <xf numFmtId="178" fontId="5" fillId="0" borderId="4" xfId="23" applyNumberFormat="1" applyFont="1" applyFill="1" applyBorder="1" applyAlignment="1">
      <alignment horizontal="left" vertical="center"/>
    </xf>
    <xf numFmtId="0" fontId="5" fillId="0" borderId="1" xfId="23" applyFont="1" applyFill="1" applyBorder="1" applyAlignment="1">
      <alignment horizontal="left" vertical="center" wrapText="1"/>
    </xf>
    <xf numFmtId="178" fontId="5" fillId="0" borderId="4" xfId="23" applyNumberFormat="1" applyFont="1" applyFill="1" applyBorder="1" applyAlignment="1" applyProtection="1">
      <alignment vertical="center"/>
    </xf>
    <xf numFmtId="179" fontId="5" fillId="16" borderId="1" xfId="23" applyNumberFormat="1" applyFont="1" applyFill="1" applyBorder="1" applyAlignment="1" applyProtection="1">
      <alignment horizontal="right" vertical="center" wrapText="1"/>
    </xf>
    <xf numFmtId="0" fontId="5" fillId="0" borderId="6" xfId="23" applyFont="1" applyFill="1" applyBorder="1" applyAlignment="1">
      <alignment horizontal="left" vertical="center"/>
    </xf>
    <xf numFmtId="0" fontId="5" fillId="0" borderId="5" xfId="23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178" fontId="5" fillId="0" borderId="4" xfId="23" applyNumberFormat="1" applyFont="1" applyFill="1" applyBorder="1" applyAlignment="1" applyProtection="1">
      <alignment horizontal="left" vertical="center"/>
    </xf>
    <xf numFmtId="178" fontId="5" fillId="0" borderId="11" xfId="23" applyNumberFormat="1" applyFont="1" applyFill="1" applyBorder="1" applyAlignment="1" applyProtection="1">
      <alignment horizontal="left" vertical="center"/>
    </xf>
    <xf numFmtId="178" fontId="5" fillId="0" borderId="6" xfId="23" applyNumberFormat="1" applyFont="1" applyFill="1" applyBorder="1" applyAlignment="1" applyProtection="1">
      <alignment horizontal="left" vertical="center"/>
    </xf>
    <xf numFmtId="179" fontId="5" fillId="0" borderId="1" xfId="23" applyNumberFormat="1" applyFont="1" applyFill="1" applyBorder="1" applyAlignment="1">
      <alignment horizontal="right" vertical="center"/>
    </xf>
    <xf numFmtId="178" fontId="5" fillId="0" borderId="1" xfId="23" applyNumberFormat="1" applyFont="1" applyFill="1" applyBorder="1" applyAlignment="1">
      <alignment horizontal="center" vertical="center"/>
    </xf>
    <xf numFmtId="0" fontId="5" fillId="0" borderId="0" xfId="25" applyFont="1" applyAlignment="1">
      <alignment horizontal="right" wrapText="1"/>
    </xf>
    <xf numFmtId="187" fontId="5" fillId="0" borderId="5" xfId="23" applyNumberFormat="1" applyFont="1" applyFill="1" applyBorder="1" applyAlignment="1" applyProtection="1">
      <alignment horizontal="centerContinuous" vertical="center"/>
    </xf>
    <xf numFmtId="0" fontId="5" fillId="0" borderId="12" xfId="25" applyFont="1" applyBorder="1" applyAlignment="1">
      <alignment horizontal="centerContinuous" vertical="center" wrapText="1"/>
    </xf>
    <xf numFmtId="185" fontId="5" fillId="0" borderId="5" xfId="23" applyNumberFormat="1" applyFont="1" applyFill="1" applyBorder="1" applyAlignment="1" applyProtection="1">
      <alignment horizontal="centerContinuous" vertical="center" wrapText="1"/>
    </xf>
    <xf numFmtId="179" fontId="5" fillId="0" borderId="5" xfId="23" applyNumberFormat="1" applyFont="1" applyFill="1" applyBorder="1" applyAlignment="1">
      <alignment horizontal="right" vertical="center" wrapText="1"/>
    </xf>
    <xf numFmtId="179" fontId="5" fillId="0" borderId="12" xfId="25" applyNumberFormat="1" applyFont="1" applyFill="1" applyBorder="1" applyAlignment="1">
      <alignment horizontal="right" vertical="center" wrapText="1"/>
    </xf>
    <xf numFmtId="0" fontId="13" fillId="0" borderId="0" xfId="25" applyFill="1">
      <alignment vertical="center"/>
    </xf>
    <xf numFmtId="179" fontId="5" fillId="0" borderId="5" xfId="23" applyNumberFormat="1" applyFont="1" applyFill="1" applyBorder="1" applyAlignment="1" applyProtection="1">
      <alignment horizontal="right" vertical="center" wrapText="1"/>
    </xf>
    <xf numFmtId="179" fontId="5" fillId="0" borderId="1" xfId="25" applyNumberFormat="1" applyFont="1" applyFill="1" applyBorder="1" applyAlignment="1">
      <alignment horizontal="right" vertical="center" wrapText="1"/>
    </xf>
    <xf numFmtId="0" fontId="7" fillId="0" borderId="1" xfId="23" applyFill="1" applyBorder="1" applyAlignment="1"/>
    <xf numFmtId="189" fontId="7" fillId="0" borderId="0" xfId="27" applyNumberFormat="1" applyAlignment="1"/>
    <xf numFmtId="189" fontId="0" fillId="0" borderId="0" xfId="27" applyNumberFormat="1" applyFont="1" applyAlignment="1"/>
    <xf numFmtId="189" fontId="0" fillId="0" borderId="0" xfId="27" applyNumberFormat="1" applyFont="1" applyFill="1" applyAlignment="1"/>
    <xf numFmtId="182" fontId="5" fillId="0" borderId="7" xfId="25" applyNumberFormat="1" applyFont="1" applyBorder="1" applyAlignment="1">
      <alignment horizontal="center" vertical="center" wrapText="1"/>
    </xf>
    <xf numFmtId="182" fontId="5" fillId="0" borderId="3" xfId="25" applyNumberFormat="1" applyFont="1" applyBorder="1" applyAlignment="1">
      <alignment horizontal="center" vertical="center" wrapText="1"/>
    </xf>
    <xf numFmtId="0" fontId="5" fillId="0" borderId="1" xfId="23" applyNumberFormat="1" applyFont="1" applyFill="1" applyBorder="1" applyAlignment="1" applyProtection="1">
      <alignment horizontal="center" vertical="center" wrapText="1"/>
    </xf>
    <xf numFmtId="187" fontId="5" fillId="0" borderId="8" xfId="23" applyNumberFormat="1" applyFont="1" applyFill="1" applyBorder="1" applyAlignment="1" applyProtection="1">
      <alignment horizontal="center" vertical="center"/>
    </xf>
    <xf numFmtId="187" fontId="5" fillId="0" borderId="21" xfId="23" applyNumberFormat="1" applyFont="1" applyFill="1" applyBorder="1" applyAlignment="1" applyProtection="1">
      <alignment horizontal="center" vertical="center"/>
    </xf>
    <xf numFmtId="187" fontId="5" fillId="0" borderId="22" xfId="23" applyNumberFormat="1" applyFont="1" applyFill="1" applyBorder="1" applyAlignment="1" applyProtection="1">
      <alignment horizontal="center" vertical="center"/>
    </xf>
    <xf numFmtId="187" fontId="5" fillId="0" borderId="23" xfId="23" applyNumberFormat="1" applyFont="1" applyFill="1" applyBorder="1" applyAlignment="1" applyProtection="1">
      <alignment horizontal="center" vertical="center"/>
    </xf>
    <xf numFmtId="187" fontId="5" fillId="0" borderId="24" xfId="23" applyNumberFormat="1" applyFont="1" applyFill="1" applyBorder="1" applyAlignment="1" applyProtection="1">
      <alignment horizontal="center" vertical="center"/>
    </xf>
    <xf numFmtId="187" fontId="5" fillId="0" borderId="25" xfId="23" applyNumberFormat="1" applyFont="1" applyFill="1" applyBorder="1" applyAlignment="1" applyProtection="1">
      <alignment horizontal="center" vertical="center"/>
    </xf>
    <xf numFmtId="187" fontId="5" fillId="0" borderId="0" xfId="23" applyNumberFormat="1" applyFont="1" applyFill="1" applyAlignment="1" applyProtection="1">
      <alignment horizontal="left" vertical="center" wrapText="1"/>
    </xf>
    <xf numFmtId="187" fontId="8" fillId="0" borderId="0" xfId="23" applyNumberFormat="1" applyFont="1" applyFill="1" applyAlignment="1" applyProtection="1">
      <alignment horizontal="center" vertical="center"/>
    </xf>
    <xf numFmtId="0" fontId="5" fillId="0" borderId="2" xfId="23" applyFont="1" applyFill="1" applyBorder="1" applyAlignment="1">
      <alignment horizontal="left"/>
    </xf>
    <xf numFmtId="0" fontId="5" fillId="2" borderId="2" xfId="23" applyFont="1" applyFill="1" applyBorder="1" applyAlignment="1">
      <alignment horizontal="left"/>
    </xf>
    <xf numFmtId="185" fontId="5" fillId="0" borderId="6" xfId="23" applyNumberFormat="1" applyFont="1" applyFill="1" applyBorder="1" applyAlignment="1" applyProtection="1">
      <alignment horizontal="center" vertical="center" wrapText="1"/>
    </xf>
    <xf numFmtId="185" fontId="5" fillId="0" borderId="5" xfId="23" applyNumberFormat="1" applyFont="1" applyFill="1" applyBorder="1" applyAlignment="1" applyProtection="1">
      <alignment horizontal="center" vertical="center" wrapText="1"/>
    </xf>
    <xf numFmtId="187" fontId="5" fillId="0" borderId="6" xfId="23" applyNumberFormat="1" applyFont="1" applyFill="1" applyBorder="1" applyAlignment="1" applyProtection="1">
      <alignment horizontal="center" vertical="center"/>
    </xf>
    <xf numFmtId="49" fontId="5" fillId="21" borderId="7" xfId="23" applyNumberFormat="1" applyFont="1" applyFill="1" applyBorder="1" applyAlignment="1">
      <alignment horizontal="center" vertical="center" wrapText="1"/>
    </xf>
    <xf numFmtId="49" fontId="5" fillId="21" borderId="3" xfId="23" applyNumberFormat="1" applyFont="1" applyFill="1" applyBorder="1" applyAlignment="1">
      <alignment horizontal="center" vertical="center" wrapText="1"/>
    </xf>
    <xf numFmtId="185" fontId="2" fillId="0" borderId="7" xfId="0" applyNumberFormat="1" applyFont="1" applyBorder="1" applyAlignment="1">
      <alignment horizontal="center" vertical="center" wrapText="1"/>
    </xf>
    <xf numFmtId="185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87" fontId="5" fillId="0" borderId="5" xfId="23" applyNumberFormat="1" applyFont="1" applyFill="1" applyBorder="1" applyAlignment="1" applyProtection="1">
      <alignment horizontal="center" vertical="center"/>
    </xf>
    <xf numFmtId="0" fontId="5" fillId="0" borderId="7" xfId="23" applyFont="1" applyBorder="1" applyAlignment="1">
      <alignment horizontal="center" vertical="center" wrapText="1"/>
    </xf>
    <xf numFmtId="0" fontId="5" fillId="0" borderId="17" xfId="23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21" borderId="9" xfId="0" applyNumberFormat="1" applyFont="1" applyFill="1" applyBorder="1" applyAlignment="1">
      <alignment horizontal="center" vertical="center" wrapText="1"/>
    </xf>
    <xf numFmtId="49" fontId="2" fillId="21" borderId="20" xfId="0" applyNumberFormat="1" applyFont="1" applyFill="1" applyBorder="1" applyAlignment="1">
      <alignment horizontal="center" vertical="center" wrapText="1"/>
    </xf>
    <xf numFmtId="183" fontId="8" fillId="0" borderId="0" xfId="28" applyNumberFormat="1" applyFont="1" applyFill="1" applyAlignment="1" applyProtection="1">
      <alignment horizontal="center" vertical="center"/>
    </xf>
    <xf numFmtId="183" fontId="5" fillId="0" borderId="2" xfId="28" applyNumberFormat="1" applyFont="1" applyFill="1" applyBorder="1" applyAlignment="1" applyProtection="1"/>
    <xf numFmtId="183" fontId="5" fillId="2" borderId="2" xfId="28" applyNumberFormat="1" applyFont="1" applyFill="1" applyBorder="1" applyAlignment="1" applyProtection="1"/>
    <xf numFmtId="185" fontId="5" fillId="0" borderId="1" xfId="23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5" fillId="21" borderId="1" xfId="28" applyNumberFormat="1" applyFont="1" applyFill="1" applyBorder="1" applyAlignment="1" applyProtection="1">
      <alignment horizontal="center" vertical="center" wrapText="1"/>
    </xf>
    <xf numFmtId="0" fontId="5" fillId="21" borderId="7" xfId="28" applyNumberFormat="1" applyFont="1" applyFill="1" applyBorder="1" applyAlignment="1" applyProtection="1">
      <alignment horizontal="center" vertical="center" wrapText="1"/>
    </xf>
    <xf numFmtId="0" fontId="5" fillId="0" borderId="1" xfId="28" applyNumberFormat="1" applyFont="1" applyFill="1" applyBorder="1" applyAlignment="1" applyProtection="1">
      <alignment horizontal="center" vertical="center" wrapText="1"/>
    </xf>
    <xf numFmtId="0" fontId="5" fillId="0" borderId="7" xfId="28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1" borderId="20" xfId="0" applyFont="1" applyFill="1" applyBorder="1" applyAlignment="1">
      <alignment horizontal="center" vertical="center" wrapText="1"/>
    </xf>
    <xf numFmtId="0" fontId="8" fillId="0" borderId="0" xfId="29" applyNumberFormat="1" applyFont="1" applyFill="1" applyAlignment="1" applyProtection="1">
      <alignment horizontal="center" vertical="center"/>
    </xf>
    <xf numFmtId="183" fontId="5" fillId="0" borderId="2" xfId="29" applyNumberFormat="1" applyFont="1" applyFill="1" applyBorder="1" applyAlignment="1" applyProtection="1"/>
    <xf numFmtId="183" fontId="5" fillId="2" borderId="2" xfId="29" applyNumberFormat="1" applyFont="1" applyFill="1" applyBorder="1" applyAlignment="1" applyProtection="1"/>
    <xf numFmtId="0" fontId="5" fillId="0" borderId="7" xfId="29" applyNumberFormat="1" applyFont="1" applyFill="1" applyBorder="1" applyAlignment="1" applyProtection="1">
      <alignment horizontal="center" vertical="center" wrapText="1"/>
    </xf>
    <xf numFmtId="0" fontId="5" fillId="0" borderId="3" xfId="29" applyNumberFormat="1" applyFont="1" applyFill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 wrapText="1"/>
    </xf>
    <xf numFmtId="186" fontId="5" fillId="21" borderId="1" xfId="26" applyNumberFormat="1" applyFont="1" applyFill="1" applyBorder="1" applyAlignment="1">
      <alignment horizontal="left" vertical="center" wrapText="1"/>
    </xf>
    <xf numFmtId="186" fontId="5" fillId="21" borderId="7" xfId="26" applyNumberFormat="1" applyFont="1" applyFill="1" applyBorder="1" applyAlignment="1">
      <alignment horizontal="center" vertical="center" wrapText="1"/>
    </xf>
    <xf numFmtId="186" fontId="5" fillId="21" borderId="17" xfId="26" applyNumberFormat="1" applyFont="1" applyFill="1" applyBorder="1" applyAlignment="1">
      <alignment horizontal="center" vertical="center" wrapText="1"/>
    </xf>
    <xf numFmtId="186" fontId="5" fillId="21" borderId="6" xfId="26" applyNumberFormat="1" applyFont="1" applyFill="1" applyBorder="1" applyAlignment="1" applyProtection="1">
      <alignment horizontal="center" vertical="center"/>
    </xf>
    <xf numFmtId="186" fontId="5" fillId="21" borderId="8" xfId="26" applyNumberFormat="1" applyFont="1" applyFill="1" applyBorder="1" applyAlignment="1" applyProtection="1">
      <alignment horizontal="center" vertical="center"/>
    </xf>
    <xf numFmtId="186" fontId="5" fillId="21" borderId="8" xfId="26" applyNumberFormat="1" applyFont="1" applyFill="1" applyBorder="1" applyAlignment="1" applyProtection="1">
      <alignment horizontal="center" vertical="center" wrapText="1"/>
    </xf>
    <xf numFmtId="186" fontId="5" fillId="21" borderId="21" xfId="26" applyNumberFormat="1" applyFont="1" applyFill="1" applyBorder="1" applyAlignment="1" applyProtection="1">
      <alignment horizontal="center" vertical="center" wrapText="1"/>
    </xf>
    <xf numFmtId="186" fontId="5" fillId="21" borderId="22" xfId="26" applyNumberFormat="1" applyFont="1" applyFill="1" applyBorder="1" applyAlignment="1" applyProtection="1">
      <alignment horizontal="center" vertical="center" wrapText="1"/>
    </xf>
    <xf numFmtId="186" fontId="5" fillId="21" borderId="23" xfId="26" applyNumberFormat="1" applyFont="1" applyFill="1" applyBorder="1" applyAlignment="1" applyProtection="1">
      <alignment horizontal="center" vertical="center" wrapText="1"/>
    </xf>
    <xf numFmtId="186" fontId="5" fillId="21" borderId="24" xfId="26" applyNumberFormat="1" applyFont="1" applyFill="1" applyBorder="1" applyAlignment="1" applyProtection="1">
      <alignment horizontal="center" vertical="center" wrapText="1"/>
    </xf>
    <xf numFmtId="186" fontId="5" fillId="21" borderId="25" xfId="26" applyNumberFormat="1" applyFont="1" applyFill="1" applyBorder="1" applyAlignment="1" applyProtection="1">
      <alignment horizontal="center" vertical="center" wrapText="1"/>
    </xf>
    <xf numFmtId="186" fontId="8" fillId="21" borderId="0" xfId="26" applyNumberFormat="1" applyFont="1" applyFill="1" applyAlignment="1" applyProtection="1">
      <alignment horizontal="center" vertical="center" wrapText="1"/>
    </xf>
    <xf numFmtId="186" fontId="5" fillId="21" borderId="2" xfId="26" applyNumberFormat="1" applyFont="1" applyFill="1" applyBorder="1" applyAlignment="1" applyProtection="1">
      <alignment vertical="center" wrapText="1"/>
    </xf>
    <xf numFmtId="186" fontId="5" fillId="21" borderId="6" xfId="26" applyNumberFormat="1" applyFont="1" applyFill="1" applyBorder="1" applyAlignment="1" applyProtection="1">
      <alignment horizontal="center" vertical="center" wrapText="1"/>
    </xf>
    <xf numFmtId="186" fontId="5" fillId="21" borderId="4" xfId="26" applyNumberFormat="1" applyFont="1" applyFill="1" applyBorder="1" applyAlignment="1" applyProtection="1">
      <alignment horizontal="center" vertical="center" wrapText="1"/>
    </xf>
    <xf numFmtId="186" fontId="5" fillId="21" borderId="5" xfId="26" applyNumberFormat="1" applyFont="1" applyFill="1" applyBorder="1" applyAlignment="1" applyProtection="1">
      <alignment horizontal="center" vertical="center" wrapText="1"/>
    </xf>
    <xf numFmtId="186" fontId="5" fillId="21" borderId="4" xfId="26" applyNumberFormat="1" applyFont="1" applyFill="1" applyBorder="1" applyAlignment="1" applyProtection="1">
      <alignment horizontal="center" vertical="center"/>
    </xf>
    <xf numFmtId="186" fontId="5" fillId="21" borderId="5" xfId="26" applyNumberFormat="1" applyFont="1" applyFill="1" applyBorder="1" applyAlignment="1" applyProtection="1">
      <alignment horizontal="center" vertical="center"/>
    </xf>
    <xf numFmtId="186" fontId="5" fillId="21" borderId="1" xfId="26" applyNumberFormat="1" applyFont="1" applyFill="1" applyBorder="1" applyAlignment="1" applyProtection="1">
      <alignment horizontal="center" vertical="center"/>
    </xf>
    <xf numFmtId="186" fontId="5" fillId="21" borderId="3" xfId="26" applyNumberFormat="1" applyFont="1" applyFill="1" applyBorder="1" applyAlignment="1">
      <alignment horizontal="center" vertical="center" wrapText="1"/>
    </xf>
    <xf numFmtId="186" fontId="5" fillId="21" borderId="1" xfId="0" applyNumberFormat="1" applyFont="1" applyFill="1" applyBorder="1" applyAlignment="1">
      <alignment vertical="center" wrapText="1"/>
    </xf>
    <xf numFmtId="186" fontId="5" fillId="21" borderId="6" xfId="0" applyNumberFormat="1" applyFont="1" applyFill="1" applyBorder="1" applyAlignment="1">
      <alignment vertical="center" wrapText="1"/>
    </xf>
    <xf numFmtId="186" fontId="5" fillId="21" borderId="5" xfId="0" applyNumberFormat="1" applyFont="1" applyFill="1" applyBorder="1" applyAlignment="1">
      <alignment vertical="center" wrapText="1"/>
    </xf>
    <xf numFmtId="186" fontId="5" fillId="21" borderId="6" xfId="0" applyNumberFormat="1" applyFont="1" applyFill="1" applyBorder="1" applyAlignment="1">
      <alignment horizontal="center" vertical="center" wrapText="1"/>
    </xf>
    <xf numFmtId="186" fontId="5" fillId="21" borderId="5" xfId="0" applyNumberFormat="1" applyFont="1" applyFill="1" applyBorder="1" applyAlignment="1">
      <alignment horizontal="center" vertical="center" wrapText="1"/>
    </xf>
    <xf numFmtId="0" fontId="8" fillId="0" borderId="0" xfId="27" applyNumberFormat="1" applyFont="1" applyFill="1" applyAlignment="1" applyProtection="1">
      <alignment horizontal="center" vertical="center"/>
    </xf>
    <xf numFmtId="183" fontId="5" fillId="0" borderId="2" xfId="27" applyNumberFormat="1" applyFont="1" applyFill="1" applyBorder="1" applyAlignment="1" applyProtection="1"/>
    <xf numFmtId="183" fontId="5" fillId="2" borderId="2" xfId="27" applyNumberFormat="1" applyFont="1" applyFill="1" applyBorder="1" applyAlignment="1" applyProtection="1"/>
    <xf numFmtId="186" fontId="5" fillId="0" borderId="1" xfId="27" applyNumberFormat="1" applyFont="1" applyFill="1" applyBorder="1" applyAlignment="1" applyProtection="1">
      <alignment horizontal="center" vertical="center" wrapText="1"/>
    </xf>
    <xf numFmtId="0" fontId="10" fillId="21" borderId="0" xfId="21" applyFont="1" applyFill="1" applyAlignment="1">
      <alignment horizontal="center" vertical="center"/>
    </xf>
    <xf numFmtId="186" fontId="2" fillId="21" borderId="6" xfId="21" applyNumberFormat="1" applyFont="1" applyFill="1" applyBorder="1" applyAlignment="1">
      <alignment horizontal="center" vertical="center" wrapText="1"/>
    </xf>
    <xf numFmtId="186" fontId="2" fillId="21" borderId="5" xfId="21" applyNumberFormat="1" applyFont="1" applyFill="1" applyBorder="1" applyAlignment="1">
      <alignment horizontal="center" vertical="center" wrapText="1"/>
    </xf>
    <xf numFmtId="186" fontId="2" fillId="21" borderId="7" xfId="21" applyNumberFormat="1" applyFont="1" applyFill="1" applyBorder="1" applyAlignment="1">
      <alignment horizontal="center" vertical="center" wrapText="1"/>
    </xf>
    <xf numFmtId="186" fontId="2" fillId="21" borderId="3" xfId="21" applyNumberFormat="1" applyFont="1" applyFill="1" applyBorder="1" applyAlignment="1">
      <alignment horizontal="center" vertical="center" wrapText="1"/>
    </xf>
    <xf numFmtId="0" fontId="8" fillId="21" borderId="0" xfId="0" applyFont="1" applyFill="1" applyAlignment="1">
      <alignment horizontal="center" vertical="center"/>
    </xf>
    <xf numFmtId="0" fontId="5" fillId="21" borderId="11" xfId="0" applyFont="1" applyFill="1" applyBorder="1" applyAlignment="1">
      <alignment horizontal="left" vertical="center" wrapText="1"/>
    </xf>
    <xf numFmtId="0" fontId="4" fillId="0" borderId="0" xfId="2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</cellXfs>
  <cellStyles count="36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11" xfId="20"/>
    <cellStyle name="常规 2" xfId="21"/>
    <cellStyle name="常规 5" xfId="22"/>
    <cellStyle name="常规_0C0E50DD51360000E0530A0804CB2C68" xfId="23"/>
    <cellStyle name="常规_2012年国有资本经营预算收支总表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0"/>
    <cellStyle name="着色 2" xfId="31"/>
    <cellStyle name="着色 3" xfId="32"/>
    <cellStyle name="着色 4" xfId="33"/>
    <cellStyle name="着色 5" xfId="34"/>
    <cellStyle name="着色 6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K21" sqref="K21"/>
    </sheetView>
  </sheetViews>
  <sheetFormatPr defaultColWidth="6.875" defaultRowHeight="14.25"/>
  <cols>
    <col min="1" max="1" width="3.5" style="199" customWidth="1"/>
    <col min="2" max="2" width="17.125" style="199" customWidth="1"/>
    <col min="3" max="3" width="12.875" style="199" customWidth="1"/>
    <col min="4" max="4" width="19.5" style="199" customWidth="1"/>
    <col min="5" max="5" width="13.625" style="199" customWidth="1"/>
    <col min="6" max="6" width="13.75" style="199" customWidth="1"/>
    <col min="7" max="7" width="16.125" style="199" customWidth="1"/>
    <col min="8" max="8" width="13.125" style="199" customWidth="1"/>
    <col min="9" max="9" width="12.25" style="199" customWidth="1"/>
    <col min="10" max="10" width="9.125" style="199" customWidth="1"/>
    <col min="11" max="11" width="17.25" style="199" customWidth="1"/>
    <col min="12" max="12" width="11.5" style="200" customWidth="1"/>
    <col min="13" max="25" width="6.875" style="198" customWidth="1"/>
    <col min="26" max="243" width="6.875" style="199" customWidth="1"/>
    <col min="244" max="16384" width="6.875" style="199"/>
  </cols>
  <sheetData>
    <row r="1" spans="1:25" ht="24.95" customHeight="1">
      <c r="A1" s="247"/>
      <c r="B1" s="247"/>
      <c r="C1" s="201"/>
      <c r="D1" s="201"/>
      <c r="E1" s="202"/>
      <c r="F1" s="202"/>
      <c r="G1" s="203"/>
      <c r="H1" s="203"/>
      <c r="I1" s="203"/>
      <c r="J1" s="203"/>
      <c r="K1" s="203"/>
      <c r="L1" s="195"/>
    </row>
    <row r="2" spans="1:25" ht="24.95" customHeight="1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25" ht="18.75" customHeight="1">
      <c r="A3" s="249" t="s">
        <v>1</v>
      </c>
      <c r="B3" s="250"/>
      <c r="C3" s="250"/>
      <c r="D3" s="250"/>
      <c r="E3" s="204"/>
      <c r="F3" s="204"/>
      <c r="G3" s="203"/>
      <c r="H3" s="203"/>
      <c r="I3" s="203"/>
      <c r="J3" s="203"/>
      <c r="K3" s="203"/>
      <c r="L3" s="225" t="s">
        <v>242</v>
      </c>
    </row>
    <row r="4" spans="1:25" ht="21" customHeight="1">
      <c r="A4" s="205" t="s">
        <v>2</v>
      </c>
      <c r="B4" s="205"/>
      <c r="C4" s="205"/>
      <c r="D4" s="205" t="s">
        <v>3</v>
      </c>
      <c r="E4" s="206"/>
      <c r="F4" s="205"/>
      <c r="G4" s="205"/>
      <c r="H4" s="205"/>
      <c r="I4" s="205"/>
      <c r="J4" s="205"/>
      <c r="K4" s="226"/>
      <c r="L4" s="227"/>
    </row>
    <row r="5" spans="1:25" ht="21" customHeight="1">
      <c r="A5" s="241" t="s">
        <v>4</v>
      </c>
      <c r="B5" s="242"/>
      <c r="C5" s="253" t="s">
        <v>5</v>
      </c>
      <c r="D5" s="253" t="s">
        <v>6</v>
      </c>
      <c r="E5" s="240" t="s">
        <v>7</v>
      </c>
      <c r="F5" s="207" t="s">
        <v>8</v>
      </c>
      <c r="G5" s="207"/>
      <c r="H5" s="207"/>
      <c r="I5" s="207"/>
      <c r="J5" s="207"/>
      <c r="K5" s="228"/>
      <c r="L5" s="240" t="s">
        <v>9</v>
      </c>
    </row>
    <row r="6" spans="1:25" ht="23.25" customHeight="1">
      <c r="A6" s="243"/>
      <c r="B6" s="244"/>
      <c r="C6" s="241"/>
      <c r="D6" s="253"/>
      <c r="E6" s="240"/>
      <c r="F6" s="251" t="s">
        <v>10</v>
      </c>
      <c r="G6" s="252"/>
      <c r="H6" s="254" t="s">
        <v>11</v>
      </c>
      <c r="I6" s="256" t="s">
        <v>12</v>
      </c>
      <c r="J6" s="256" t="s">
        <v>13</v>
      </c>
      <c r="K6" s="238" t="s">
        <v>14</v>
      </c>
      <c r="L6" s="240"/>
    </row>
    <row r="7" spans="1:25" ht="22.5" customHeight="1">
      <c r="A7" s="245"/>
      <c r="B7" s="246"/>
      <c r="C7" s="241"/>
      <c r="D7" s="253"/>
      <c r="E7" s="240"/>
      <c r="F7" s="208" t="s">
        <v>15</v>
      </c>
      <c r="G7" s="209" t="s">
        <v>16</v>
      </c>
      <c r="H7" s="255"/>
      <c r="I7" s="257"/>
      <c r="J7" s="257"/>
      <c r="K7" s="239"/>
      <c r="L7" s="240"/>
    </row>
    <row r="8" spans="1:25" s="197" customFormat="1" ht="23.25" customHeight="1">
      <c r="A8" s="263" t="s">
        <v>10</v>
      </c>
      <c r="B8" s="210" t="s">
        <v>15</v>
      </c>
      <c r="C8" s="211">
        <v>1766.53</v>
      </c>
      <c r="D8" s="212" t="s">
        <v>17</v>
      </c>
      <c r="E8" s="211">
        <f>E9+E10+E11</f>
        <v>1416.53</v>
      </c>
      <c r="F8" s="211">
        <f>F9+F10+F11</f>
        <v>1416.53</v>
      </c>
      <c r="G8" s="211">
        <f>G9+G10+G11</f>
        <v>1416.53</v>
      </c>
      <c r="H8" s="106"/>
      <c r="I8" s="229"/>
      <c r="J8" s="106"/>
      <c r="L8" s="230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</row>
    <row r="9" spans="1:25" s="197" customFormat="1" ht="23.25" customHeight="1">
      <c r="A9" s="264"/>
      <c r="B9" s="210" t="s">
        <v>18</v>
      </c>
      <c r="C9" s="106">
        <v>1766.53</v>
      </c>
      <c r="D9" s="213" t="s">
        <v>19</v>
      </c>
      <c r="E9" s="211">
        <f>F9</f>
        <v>1320.6</v>
      </c>
      <c r="F9" s="211">
        <f t="shared" ref="F9:F14" si="0">G9+H9+I9+J9+K9+L9</f>
        <v>1320.6</v>
      </c>
      <c r="G9" s="108">
        <v>1320.6</v>
      </c>
      <c r="H9" s="108"/>
      <c r="I9" s="108"/>
      <c r="J9" s="108"/>
      <c r="K9" s="232"/>
      <c r="L9" s="230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</row>
    <row r="10" spans="1:25" s="197" customFormat="1" ht="28.5" customHeight="1">
      <c r="A10" s="264"/>
      <c r="B10" s="214" t="s">
        <v>20</v>
      </c>
      <c r="C10" s="106"/>
      <c r="D10" s="215" t="s">
        <v>21</v>
      </c>
      <c r="E10" s="211">
        <f>F10</f>
        <v>33.53</v>
      </c>
      <c r="F10" s="211">
        <f t="shared" si="0"/>
        <v>33.53</v>
      </c>
      <c r="G10" s="108">
        <v>33.53</v>
      </c>
      <c r="H10" s="108"/>
      <c r="I10" s="108"/>
      <c r="J10" s="108"/>
      <c r="K10" s="232"/>
      <c r="L10" s="230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</row>
    <row r="11" spans="1:25" s="197" customFormat="1" ht="23.25" customHeight="1">
      <c r="A11" s="264"/>
      <c r="B11" s="210" t="s">
        <v>22</v>
      </c>
      <c r="C11" s="106"/>
      <c r="D11" s="215" t="s">
        <v>23</v>
      </c>
      <c r="E11" s="211">
        <f>F11</f>
        <v>62.4</v>
      </c>
      <c r="F11" s="211">
        <f t="shared" si="0"/>
        <v>62.4</v>
      </c>
      <c r="G11" s="108">
        <v>62.4</v>
      </c>
      <c r="H11" s="108"/>
      <c r="I11" s="108"/>
      <c r="J11" s="108"/>
      <c r="K11" s="232"/>
      <c r="L11" s="230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2" spans="1:25" s="197" customFormat="1" ht="28.5" customHeight="1">
      <c r="A12" s="264"/>
      <c r="B12" s="214" t="s">
        <v>24</v>
      </c>
      <c r="C12" s="106"/>
      <c r="D12" s="215" t="s">
        <v>25</v>
      </c>
      <c r="E12" s="216">
        <f>E13+E14</f>
        <v>350</v>
      </c>
      <c r="F12" s="211">
        <f>F13</f>
        <v>350</v>
      </c>
      <c r="G12" s="211">
        <f>G13</f>
        <v>350</v>
      </c>
      <c r="H12" s="108"/>
      <c r="I12" s="108"/>
      <c r="J12" s="108"/>
      <c r="K12" s="232"/>
      <c r="L12" s="230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</row>
    <row r="13" spans="1:25" s="197" customFormat="1" ht="23.25" customHeight="1">
      <c r="A13" s="264"/>
      <c r="B13" s="214" t="s">
        <v>26</v>
      </c>
      <c r="C13" s="106"/>
      <c r="D13" s="215" t="s">
        <v>27</v>
      </c>
      <c r="E13" s="216">
        <f>F13</f>
        <v>350</v>
      </c>
      <c r="F13" s="211">
        <f t="shared" si="0"/>
        <v>350</v>
      </c>
      <c r="G13" s="108">
        <v>350</v>
      </c>
      <c r="H13" s="108"/>
      <c r="I13" s="108"/>
      <c r="J13" s="108"/>
      <c r="K13" s="232"/>
      <c r="L13" s="230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</row>
    <row r="14" spans="1:25" s="197" customFormat="1" ht="23.25" customHeight="1">
      <c r="A14" s="217" t="s">
        <v>11</v>
      </c>
      <c r="B14" s="218"/>
      <c r="C14" s="211">
        <f>C15+C16+C17+C18+C19</f>
        <v>0</v>
      </c>
      <c r="D14" s="215" t="s">
        <v>28</v>
      </c>
      <c r="E14" s="216">
        <f>F14</f>
        <v>0</v>
      </c>
      <c r="F14" s="211">
        <f t="shared" si="0"/>
        <v>0</v>
      </c>
      <c r="G14" s="108"/>
      <c r="H14" s="108"/>
      <c r="I14" s="108"/>
      <c r="J14" s="108"/>
      <c r="K14" s="232"/>
      <c r="L14" s="230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</row>
    <row r="15" spans="1:25" s="197" customFormat="1" ht="27" customHeight="1">
      <c r="A15" s="265" t="s">
        <v>12</v>
      </c>
      <c r="B15" s="219" t="s">
        <v>29</v>
      </c>
      <c r="C15" s="106"/>
      <c r="D15" s="220"/>
      <c r="E15" s="108"/>
      <c r="F15" s="108"/>
      <c r="G15" s="108"/>
      <c r="H15" s="108"/>
      <c r="I15" s="108"/>
      <c r="J15" s="108"/>
      <c r="K15" s="232"/>
      <c r="L15" s="230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</row>
    <row r="16" spans="1:25" s="197" customFormat="1" ht="27" customHeight="1">
      <c r="A16" s="266"/>
      <c r="B16" s="219" t="s">
        <v>30</v>
      </c>
      <c r="C16" s="106"/>
      <c r="D16" s="221"/>
      <c r="E16" s="108"/>
      <c r="F16" s="108"/>
      <c r="G16" s="108"/>
      <c r="H16" s="108"/>
      <c r="I16" s="108"/>
      <c r="J16" s="108"/>
      <c r="K16" s="232"/>
      <c r="L16" s="230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</row>
    <row r="17" spans="1:25" s="197" customFormat="1" ht="27.75" customHeight="1">
      <c r="A17" s="267" t="s">
        <v>13</v>
      </c>
      <c r="B17" s="219" t="s">
        <v>31</v>
      </c>
      <c r="C17" s="106"/>
      <c r="D17" s="221"/>
      <c r="E17" s="108"/>
      <c r="F17" s="108"/>
      <c r="G17" s="108"/>
      <c r="H17" s="108"/>
      <c r="I17" s="108"/>
      <c r="J17" s="108"/>
      <c r="K17" s="232"/>
      <c r="L17" s="230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</row>
    <row r="18" spans="1:25" s="197" customFormat="1" ht="27.75" customHeight="1">
      <c r="A18" s="268"/>
      <c r="B18" s="219" t="s">
        <v>32</v>
      </c>
      <c r="C18" s="106"/>
      <c r="D18" s="220"/>
      <c r="E18" s="108"/>
      <c r="F18" s="108"/>
      <c r="G18" s="108"/>
      <c r="H18" s="108"/>
      <c r="I18" s="108"/>
      <c r="J18" s="108"/>
      <c r="K18" s="232"/>
      <c r="L18" s="230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</row>
    <row r="19" spans="1:25" s="197" customFormat="1" ht="27.75" customHeight="1">
      <c r="A19" s="266"/>
      <c r="B19" s="219" t="s">
        <v>33</v>
      </c>
      <c r="C19" s="106"/>
      <c r="D19" s="222"/>
      <c r="E19" s="108"/>
      <c r="F19" s="108"/>
      <c r="G19" s="108"/>
      <c r="H19" s="108"/>
      <c r="I19" s="108"/>
      <c r="J19" s="108"/>
      <c r="K19" s="232"/>
      <c r="L19" s="230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</row>
    <row r="20" spans="1:25" s="197" customFormat="1" ht="23.25" customHeight="1">
      <c r="A20" s="269" t="s">
        <v>14</v>
      </c>
      <c r="B20" s="270"/>
      <c r="C20" s="106"/>
      <c r="D20" s="106"/>
      <c r="F20" s="106"/>
      <c r="G20" s="106"/>
      <c r="H20" s="106"/>
      <c r="I20" s="106"/>
      <c r="J20" s="106"/>
      <c r="K20" s="229"/>
      <c r="L20" s="230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</row>
    <row r="21" spans="1:25" s="197" customFormat="1" ht="23.25" customHeight="1">
      <c r="A21" s="258" t="s">
        <v>34</v>
      </c>
      <c r="B21" s="259"/>
      <c r="C21" s="106">
        <v>1766.53</v>
      </c>
      <c r="D21" s="222"/>
      <c r="E21" s="106"/>
      <c r="F21" s="106"/>
      <c r="G21" s="106"/>
      <c r="H21" s="106"/>
      <c r="I21" s="106"/>
      <c r="J21" s="106"/>
      <c r="K21" s="106"/>
      <c r="L21" s="233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</row>
    <row r="22" spans="1:25" s="197" customFormat="1" ht="23.25" customHeight="1">
      <c r="A22" s="260" t="s">
        <v>35</v>
      </c>
      <c r="B22" s="261"/>
      <c r="C22" s="106"/>
      <c r="D22" s="222"/>
      <c r="E22" s="106"/>
      <c r="F22" s="223"/>
      <c r="G22" s="106"/>
      <c r="H22" s="106"/>
      <c r="I22" s="106"/>
      <c r="J22" s="106"/>
      <c r="K22" s="106"/>
      <c r="L22" s="233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3" spans="1:25" s="197" customFormat="1" ht="23.25" customHeight="1">
      <c r="A23" s="253" t="s">
        <v>36</v>
      </c>
      <c r="B23" s="262"/>
      <c r="C23" s="211">
        <v>1766.53</v>
      </c>
      <c r="D23" s="224" t="s">
        <v>37</v>
      </c>
      <c r="E23" s="211">
        <f>E8+E12</f>
        <v>1766.53</v>
      </c>
      <c r="F23" s="106">
        <f>F12+F8</f>
        <v>1766.53</v>
      </c>
      <c r="G23" s="106">
        <f>G12+G8</f>
        <v>1766.53</v>
      </c>
      <c r="H23" s="106"/>
      <c r="I23" s="229"/>
      <c r="J23" s="106"/>
      <c r="K23" s="234"/>
      <c r="L23" s="233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</row>
    <row r="24" spans="1:25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25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</row>
    <row r="26" spans="1:2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25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spans="1:25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</row>
    <row r="29" spans="1:25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25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spans="1:25" s="198" customFormat="1">
      <c r="L32" s="200"/>
    </row>
  </sheetData>
  <mergeCells count="20">
    <mergeCell ref="H6:H7"/>
    <mergeCell ref="I6:I7"/>
    <mergeCell ref="J6:J7"/>
    <mergeCell ref="A21:B21"/>
    <mergeCell ref="A22:B22"/>
    <mergeCell ref="A23:B23"/>
    <mergeCell ref="A8:A13"/>
    <mergeCell ref="A15:A16"/>
    <mergeCell ref="A17:A19"/>
    <mergeCell ref="A20:B20"/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</mergeCells>
  <phoneticPr fontId="7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C11" sqref="C11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331" t="s">
        <v>200</v>
      </c>
      <c r="B1" s="331"/>
      <c r="C1" s="331"/>
    </row>
    <row r="2" spans="1:4" ht="15" customHeight="1">
      <c r="A2" s="6"/>
      <c r="B2" s="7"/>
      <c r="C2" s="8" t="s">
        <v>166</v>
      </c>
    </row>
    <row r="3" spans="1:4" ht="20.100000000000001" customHeight="1">
      <c r="A3" s="9" t="s">
        <v>39</v>
      </c>
      <c r="B3" s="9" t="s">
        <v>129</v>
      </c>
      <c r="C3" s="9" t="s">
        <v>201</v>
      </c>
    </row>
    <row r="4" spans="1:4" ht="20.100000000000001" customHeight="1">
      <c r="A4" s="9" t="s">
        <v>202</v>
      </c>
      <c r="B4" s="9" t="s">
        <v>202</v>
      </c>
      <c r="C4" s="9">
        <v>1</v>
      </c>
      <c r="D4" s="10"/>
    </row>
    <row r="5" spans="1:4" ht="19.5" customHeight="1">
      <c r="A5" s="11">
        <v>2010601</v>
      </c>
      <c r="B5" s="11" t="s">
        <v>203</v>
      </c>
      <c r="C5" s="12">
        <v>33.520000000000003</v>
      </c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abSelected="1" workbookViewId="0">
      <selection activeCell="AD37" sqref="AD3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spans="1:20" ht="42" customHeight="1">
      <c r="A1" s="334" t="s">
        <v>204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</row>
    <row r="2" spans="1:20" ht="15" customHeight="1">
      <c r="A2" s="335"/>
      <c r="B2" s="335"/>
      <c r="C2" s="335"/>
      <c r="D2" s="335"/>
      <c r="E2" s="335"/>
      <c r="F2" s="335"/>
      <c r="G2" s="33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166</v>
      </c>
    </row>
    <row r="3" spans="1:20" ht="18.95" customHeight="1">
      <c r="A3" s="332" t="s">
        <v>205</v>
      </c>
      <c r="B3" s="332"/>
      <c r="C3" s="332"/>
      <c r="D3" s="332"/>
      <c r="E3" s="332"/>
      <c r="F3" s="332"/>
      <c r="G3" s="332"/>
      <c r="H3" s="333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</row>
    <row r="4" spans="1:20" ht="18.95" customHeight="1">
      <c r="A4" s="332" t="s">
        <v>206</v>
      </c>
      <c r="B4" s="332"/>
      <c r="C4" s="332"/>
      <c r="D4" s="332"/>
      <c r="E4" s="332"/>
      <c r="F4" s="332"/>
      <c r="G4" s="332"/>
      <c r="H4" s="333"/>
      <c r="I4" s="332"/>
      <c r="J4" s="332" t="s">
        <v>207</v>
      </c>
      <c r="K4" s="332"/>
      <c r="L4" s="332"/>
      <c r="M4" s="332"/>
      <c r="N4" s="332"/>
      <c r="O4" s="332"/>
      <c r="P4" s="332"/>
      <c r="Q4" s="332"/>
      <c r="R4" s="332"/>
      <c r="S4" s="332"/>
      <c r="T4" s="332"/>
    </row>
    <row r="5" spans="1:20" ht="18.95" customHeight="1">
      <c r="A5" s="336" t="s">
        <v>208</v>
      </c>
      <c r="B5" s="336" t="s">
        <v>209</v>
      </c>
      <c r="C5" s="336"/>
      <c r="D5" s="336"/>
      <c r="E5" s="336"/>
      <c r="F5" s="336"/>
      <c r="G5" s="336"/>
      <c r="H5" s="336"/>
      <c r="I5" s="336"/>
      <c r="J5" s="336" t="s">
        <v>210</v>
      </c>
      <c r="K5" s="336"/>
      <c r="L5" s="336"/>
      <c r="M5" s="336"/>
      <c r="N5" s="336"/>
      <c r="O5" s="336"/>
      <c r="P5" s="336"/>
      <c r="Q5" s="336"/>
      <c r="R5" s="336"/>
      <c r="S5" s="336"/>
      <c r="T5" s="336"/>
    </row>
    <row r="6" spans="1:20" ht="18.95" customHeight="1">
      <c r="A6" s="336"/>
      <c r="B6" s="336" t="s">
        <v>211</v>
      </c>
      <c r="C6" s="336"/>
      <c r="D6" s="336"/>
      <c r="E6" s="336"/>
      <c r="F6" s="336"/>
      <c r="G6" s="336"/>
      <c r="H6" s="336"/>
      <c r="I6" s="336"/>
      <c r="J6" s="336" t="s">
        <v>212</v>
      </c>
      <c r="K6" s="336"/>
      <c r="L6" s="336"/>
      <c r="M6" s="336"/>
      <c r="N6" s="336"/>
      <c r="O6" s="336"/>
      <c r="P6" s="336"/>
      <c r="Q6" s="336"/>
      <c r="R6" s="336"/>
      <c r="S6" s="336"/>
      <c r="T6" s="336"/>
    </row>
    <row r="7" spans="1:20" ht="30.95" customHeight="1">
      <c r="A7" s="336"/>
      <c r="B7" s="336" t="s">
        <v>213</v>
      </c>
      <c r="C7" s="336"/>
      <c r="D7" s="336"/>
      <c r="E7" s="336"/>
      <c r="F7" s="336"/>
      <c r="G7" s="336"/>
      <c r="H7" s="3" t="s">
        <v>214</v>
      </c>
      <c r="I7" s="3"/>
      <c r="J7" s="336" t="s">
        <v>215</v>
      </c>
      <c r="K7" s="336"/>
      <c r="L7" s="336"/>
      <c r="M7" s="336"/>
      <c r="N7" s="336"/>
      <c r="O7" s="336"/>
      <c r="P7" s="336"/>
      <c r="Q7" s="3" t="s">
        <v>216</v>
      </c>
      <c r="R7" s="336"/>
      <c r="S7" s="336"/>
      <c r="T7" s="336"/>
    </row>
    <row r="8" spans="1:20" ht="18.95" customHeight="1">
      <c r="A8" s="336"/>
      <c r="B8" s="336" t="s">
        <v>217</v>
      </c>
      <c r="C8" s="336"/>
      <c r="D8" s="336"/>
      <c r="E8" s="336"/>
      <c r="F8" s="336"/>
      <c r="G8" s="336"/>
      <c r="H8" s="3" t="s">
        <v>218</v>
      </c>
      <c r="I8" s="3"/>
      <c r="J8" s="336" t="s">
        <v>219</v>
      </c>
      <c r="K8" s="336"/>
      <c r="L8" s="336"/>
      <c r="M8" s="336"/>
      <c r="N8" s="336"/>
      <c r="O8" s="336"/>
      <c r="P8" s="336"/>
      <c r="Q8" s="3" t="s">
        <v>220</v>
      </c>
      <c r="R8" s="336"/>
      <c r="S8" s="336"/>
      <c r="T8" s="336"/>
    </row>
    <row r="9" spans="1:20" ht="18.95" customHeight="1">
      <c r="A9" s="336"/>
      <c r="B9" s="336" t="s">
        <v>221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</row>
    <row r="10" spans="1:20" ht="18.95" customHeight="1">
      <c r="A10" s="336"/>
      <c r="B10" s="336" t="s">
        <v>222</v>
      </c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</row>
    <row r="11" spans="1:20" ht="18.95" customHeight="1">
      <c r="A11" s="336" t="s">
        <v>223</v>
      </c>
      <c r="B11" s="336" t="s">
        <v>224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</row>
    <row r="12" spans="1:20" ht="18.95" customHeight="1">
      <c r="A12" s="336"/>
      <c r="B12" s="336" t="s">
        <v>225</v>
      </c>
      <c r="C12" s="336"/>
      <c r="D12" s="336" t="s">
        <v>226</v>
      </c>
      <c r="E12" s="336"/>
      <c r="F12" s="336" t="s">
        <v>227</v>
      </c>
      <c r="G12" s="336"/>
      <c r="H12" s="336" t="s">
        <v>228</v>
      </c>
      <c r="I12" s="336"/>
      <c r="J12" s="336"/>
      <c r="K12" s="336"/>
      <c r="L12" s="336"/>
      <c r="M12" s="336"/>
      <c r="N12" s="336"/>
      <c r="O12" s="336"/>
      <c r="P12" s="336" t="s">
        <v>229</v>
      </c>
      <c r="Q12" s="336"/>
      <c r="R12" s="336"/>
      <c r="S12" s="336"/>
      <c r="T12" s="336"/>
    </row>
    <row r="13" spans="1:20" ht="18.95" customHeight="1">
      <c r="A13" s="336"/>
      <c r="B13" s="336"/>
      <c r="C13" s="336"/>
      <c r="D13" s="336" t="s">
        <v>230</v>
      </c>
      <c r="E13" s="336"/>
      <c r="F13" s="336" t="s">
        <v>231</v>
      </c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</row>
    <row r="14" spans="1:20" ht="18.95" customHeight="1">
      <c r="A14" s="336"/>
      <c r="B14" s="336"/>
      <c r="C14" s="336"/>
      <c r="D14" s="336"/>
      <c r="E14" s="336"/>
      <c r="F14" s="336" t="s">
        <v>232</v>
      </c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</row>
    <row r="15" spans="1:20" ht="18.95" customHeight="1">
      <c r="A15" s="336"/>
      <c r="B15" s="336"/>
      <c r="C15" s="336"/>
      <c r="D15" s="336"/>
      <c r="E15" s="336"/>
      <c r="F15" s="336" t="s">
        <v>233</v>
      </c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</row>
    <row r="16" spans="1:20" ht="18.95" customHeight="1">
      <c r="A16" s="336"/>
      <c r="B16" s="336"/>
      <c r="C16" s="336"/>
      <c r="D16" s="336"/>
      <c r="E16" s="336"/>
      <c r="F16" s="336" t="s">
        <v>234</v>
      </c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</row>
    <row r="17" spans="1:20" ht="18.95" customHeight="1">
      <c r="A17" s="336"/>
      <c r="B17" s="336"/>
      <c r="C17" s="336"/>
      <c r="D17" s="336" t="s">
        <v>235</v>
      </c>
      <c r="E17" s="336"/>
      <c r="F17" s="336" t="s">
        <v>236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</row>
    <row r="18" spans="1:20" ht="18.95" customHeight="1">
      <c r="A18" s="336"/>
      <c r="B18" s="336"/>
      <c r="C18" s="336"/>
      <c r="D18" s="336"/>
      <c r="E18" s="336"/>
      <c r="F18" s="336" t="s">
        <v>237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</row>
    <row r="19" spans="1:20" ht="18.95" customHeight="1">
      <c r="A19" s="336"/>
      <c r="B19" s="336"/>
      <c r="C19" s="336"/>
      <c r="D19" s="336"/>
      <c r="E19" s="336"/>
      <c r="F19" s="336" t="s">
        <v>238</v>
      </c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</row>
    <row r="20" spans="1:20" ht="18.95" customHeight="1">
      <c r="A20" s="336"/>
      <c r="B20" s="336"/>
      <c r="C20" s="336"/>
      <c r="D20" s="336"/>
      <c r="E20" s="336"/>
      <c r="F20" s="336" t="s">
        <v>239</v>
      </c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</row>
    <row r="21" spans="1:20" ht="18.95" customHeight="1">
      <c r="A21" s="336"/>
      <c r="B21" s="336"/>
      <c r="C21" s="336"/>
      <c r="D21" s="336" t="s">
        <v>240</v>
      </c>
      <c r="E21" s="336"/>
      <c r="F21" s="336" t="s">
        <v>241</v>
      </c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</row>
    <row r="22" spans="1:20" ht="11.1" customHeight="1">
      <c r="A22" s="338"/>
      <c r="B22" s="338"/>
      <c r="C22" s="338"/>
      <c r="D22" s="338"/>
      <c r="E22" s="338"/>
      <c r="F22" s="338"/>
      <c r="G22" s="338"/>
      <c r="H22" s="339"/>
      <c r="I22" s="339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</row>
  </sheetData>
  <mergeCells count="72">
    <mergeCell ref="A22:G22"/>
    <mergeCell ref="H22:I22"/>
    <mergeCell ref="J22:K22"/>
    <mergeCell ref="L22:O22"/>
    <mergeCell ref="A5:A10"/>
    <mergeCell ref="A11:A21"/>
    <mergeCell ref="B12:C21"/>
    <mergeCell ref="D13:E16"/>
    <mergeCell ref="D17:E20"/>
    <mergeCell ref="D21:E21"/>
    <mergeCell ref="F19:G19"/>
    <mergeCell ref="H19:O19"/>
    <mergeCell ref="P19:T19"/>
    <mergeCell ref="P22:T22"/>
    <mergeCell ref="F20:G20"/>
    <mergeCell ref="H20:O20"/>
    <mergeCell ref="P20:T20"/>
    <mergeCell ref="F21:G21"/>
    <mergeCell ref="H21:O21"/>
    <mergeCell ref="P21:T21"/>
    <mergeCell ref="F17:G17"/>
    <mergeCell ref="H17:O17"/>
    <mergeCell ref="P17:T17"/>
    <mergeCell ref="F18:G18"/>
    <mergeCell ref="H18:O18"/>
    <mergeCell ref="P18:T18"/>
    <mergeCell ref="F15:G15"/>
    <mergeCell ref="H15:O15"/>
    <mergeCell ref="P15:T15"/>
    <mergeCell ref="F16:G16"/>
    <mergeCell ref="H16:O16"/>
    <mergeCell ref="P16:T16"/>
    <mergeCell ref="F13:G13"/>
    <mergeCell ref="H13:O13"/>
    <mergeCell ref="P13:T13"/>
    <mergeCell ref="F14:G14"/>
    <mergeCell ref="H14:O14"/>
    <mergeCell ref="P14:T14"/>
    <mergeCell ref="H9:T9"/>
    <mergeCell ref="B10:G10"/>
    <mergeCell ref="H10:T10"/>
    <mergeCell ref="B11:G11"/>
    <mergeCell ref="H11:T11"/>
    <mergeCell ref="F12:G12"/>
    <mergeCell ref="H12:O12"/>
    <mergeCell ref="P12:T12"/>
    <mergeCell ref="D12:E12"/>
    <mergeCell ref="B9:G9"/>
    <mergeCell ref="J7:M7"/>
    <mergeCell ref="N7:P7"/>
    <mergeCell ref="R7:T7"/>
    <mergeCell ref="B8:G8"/>
    <mergeCell ref="J8:M8"/>
    <mergeCell ref="N8:P8"/>
    <mergeCell ref="R8:T8"/>
    <mergeCell ref="B7:G7"/>
    <mergeCell ref="H5:I5"/>
    <mergeCell ref="J5:M5"/>
    <mergeCell ref="N5:T5"/>
    <mergeCell ref="B6:G6"/>
    <mergeCell ref="H6:I6"/>
    <mergeCell ref="J6:M6"/>
    <mergeCell ref="N6:T6"/>
    <mergeCell ref="B5:G5"/>
    <mergeCell ref="A4:G4"/>
    <mergeCell ref="H4:I4"/>
    <mergeCell ref="J4:M4"/>
    <mergeCell ref="N4:T4"/>
    <mergeCell ref="A1:T1"/>
    <mergeCell ref="A2:G2"/>
    <mergeCell ref="A3:G3"/>
    <mergeCell ref="H3:T3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showGridLines="0" showZeros="0" workbookViewId="0">
      <selection activeCell="U5" sqref="U5"/>
    </sheetView>
  </sheetViews>
  <sheetFormatPr defaultColWidth="7.25" defaultRowHeight="11.25"/>
  <cols>
    <col min="1" max="3" width="6" style="169" customWidth="1"/>
    <col min="4" max="4" width="8.5" style="170" customWidth="1"/>
    <col min="5" max="5" width="15" style="171" customWidth="1"/>
    <col min="6" max="6" width="13.5" style="171" customWidth="1"/>
    <col min="7" max="7" width="13.625" style="171" customWidth="1"/>
    <col min="8" max="8" width="12.125" style="171" customWidth="1"/>
    <col min="9" max="9" width="8.875" style="171" customWidth="1"/>
    <col min="10" max="10" width="9.875" style="171" customWidth="1"/>
    <col min="11" max="13" width="10.5" style="171" customWidth="1"/>
    <col min="14" max="14" width="9.625" style="171" customWidth="1"/>
    <col min="15" max="15" width="8.125" style="171" customWidth="1"/>
    <col min="16" max="16" width="12.5" style="171" customWidth="1"/>
    <col min="17" max="17" width="7.875" style="171" customWidth="1"/>
    <col min="18" max="18" width="12.25" style="171" customWidth="1"/>
    <col min="19" max="19" width="9.625" style="171" customWidth="1"/>
    <col min="20" max="250" width="7.25" style="171" customWidth="1"/>
    <col min="251" max="16384" width="7.25" style="171"/>
  </cols>
  <sheetData>
    <row r="1" spans="1:19" ht="25.5" customHeight="1">
      <c r="A1" s="172"/>
      <c r="B1" s="172"/>
      <c r="C1" s="173"/>
      <c r="D1" s="174"/>
      <c r="E1" s="175"/>
      <c r="F1" s="175"/>
      <c r="G1" s="175"/>
      <c r="H1" s="176"/>
      <c r="I1" s="176"/>
      <c r="J1" s="176"/>
      <c r="K1" s="176"/>
      <c r="L1" s="176"/>
      <c r="S1" s="195"/>
    </row>
    <row r="2" spans="1:19" ht="25.5" customHeight="1">
      <c r="A2" s="273" t="s">
        <v>38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ht="25.5" customHeight="1">
      <c r="A3" s="274" t="str">
        <f ca="1">'1部门收支总体情况表'!A3:D3</f>
        <v>单位名称： 伊川县财政局</v>
      </c>
      <c r="B3" s="275"/>
      <c r="C3" s="275"/>
      <c r="D3" s="275"/>
      <c r="E3" s="275"/>
      <c r="G3" s="177"/>
      <c r="H3" s="176"/>
      <c r="I3" s="176"/>
      <c r="J3" s="176"/>
      <c r="K3" s="176"/>
      <c r="L3" s="176"/>
      <c r="S3" s="196" t="s">
        <v>242</v>
      </c>
    </row>
    <row r="4" spans="1:19" ht="23.25" customHeight="1">
      <c r="A4" s="178" t="s">
        <v>39</v>
      </c>
      <c r="B4" s="178"/>
      <c r="C4" s="178"/>
      <c r="D4" s="280" t="s">
        <v>40</v>
      </c>
      <c r="E4" s="282" t="s">
        <v>41</v>
      </c>
      <c r="F4" s="282" t="s">
        <v>42</v>
      </c>
      <c r="G4" s="276" t="s">
        <v>10</v>
      </c>
      <c r="H4" s="276"/>
      <c r="I4" s="276"/>
      <c r="J4" s="276"/>
      <c r="K4" s="276"/>
      <c r="L4" s="284" t="s">
        <v>11</v>
      </c>
      <c r="M4" s="277" t="s">
        <v>12</v>
      </c>
      <c r="N4" s="278"/>
      <c r="O4" s="277" t="s">
        <v>43</v>
      </c>
      <c r="P4" s="279"/>
      <c r="Q4" s="278"/>
      <c r="R4" s="286" t="s">
        <v>14</v>
      </c>
      <c r="S4" s="271" t="s">
        <v>9</v>
      </c>
    </row>
    <row r="5" spans="1:19" ht="35.1" customHeight="1">
      <c r="A5" s="179" t="s">
        <v>44</v>
      </c>
      <c r="B5" s="180" t="s">
        <v>45</v>
      </c>
      <c r="C5" s="181" t="s">
        <v>46</v>
      </c>
      <c r="D5" s="281"/>
      <c r="E5" s="283"/>
      <c r="F5" s="283"/>
      <c r="G5" s="182" t="s">
        <v>18</v>
      </c>
      <c r="H5" s="183" t="s">
        <v>20</v>
      </c>
      <c r="I5" s="183" t="s">
        <v>22</v>
      </c>
      <c r="J5" s="193" t="s">
        <v>24</v>
      </c>
      <c r="K5" s="183" t="s">
        <v>26</v>
      </c>
      <c r="L5" s="285"/>
      <c r="M5" s="194" t="s">
        <v>29</v>
      </c>
      <c r="N5" s="194" t="s">
        <v>30</v>
      </c>
      <c r="O5" s="194" t="s">
        <v>31</v>
      </c>
      <c r="P5" s="194" t="s">
        <v>32</v>
      </c>
      <c r="Q5" s="194" t="s">
        <v>33</v>
      </c>
      <c r="R5" s="287"/>
      <c r="S5" s="272"/>
    </row>
    <row r="6" spans="1:19" s="167" customFormat="1" ht="30" customHeight="1">
      <c r="A6" s="148"/>
      <c r="B6" s="148"/>
      <c r="C6" s="148"/>
      <c r="D6" s="148"/>
      <c r="E6" s="184" t="s">
        <v>7</v>
      </c>
      <c r="F6" s="185">
        <v>1766.526877</v>
      </c>
      <c r="G6" s="185">
        <v>1766.526877</v>
      </c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</row>
    <row r="7" spans="1:19" s="168" customFormat="1" ht="30" customHeight="1">
      <c r="A7" s="148"/>
      <c r="B7" s="148"/>
      <c r="C7" s="148"/>
      <c r="D7" s="148" t="s">
        <v>47</v>
      </c>
      <c r="E7" s="187" t="s">
        <v>48</v>
      </c>
      <c r="F7" s="185">
        <v>1766.526877</v>
      </c>
      <c r="G7" s="185">
        <v>1766.526877</v>
      </c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</row>
    <row r="8" spans="1:19" s="168" customFormat="1" ht="30" customHeight="1">
      <c r="A8" s="148"/>
      <c r="B8" s="148"/>
      <c r="C8" s="147"/>
      <c r="D8" s="148" t="s">
        <v>49</v>
      </c>
      <c r="E8" s="187" t="s">
        <v>50</v>
      </c>
      <c r="F8" s="185">
        <v>1051.0969539999999</v>
      </c>
      <c r="G8" s="185">
        <v>1051.0969539999999</v>
      </c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</row>
    <row r="9" spans="1:19" s="168" customFormat="1" ht="30" customHeight="1">
      <c r="A9" s="148" t="s">
        <v>51</v>
      </c>
      <c r="B9" s="148" t="s">
        <v>52</v>
      </c>
      <c r="C9" s="147" t="s">
        <v>53</v>
      </c>
      <c r="D9" s="148" t="s">
        <v>54</v>
      </c>
      <c r="E9" s="187" t="s">
        <v>55</v>
      </c>
      <c r="F9" s="185">
        <v>666.54312699999991</v>
      </c>
      <c r="G9" s="185">
        <v>666.54312699999991</v>
      </c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</row>
    <row r="10" spans="1:19" s="168" customFormat="1" ht="30" customHeight="1">
      <c r="A10" s="148" t="s">
        <v>51</v>
      </c>
      <c r="B10" s="148" t="s">
        <v>52</v>
      </c>
      <c r="C10" s="147" t="s">
        <v>56</v>
      </c>
      <c r="D10" s="148" t="s">
        <v>54</v>
      </c>
      <c r="E10" s="187" t="s">
        <v>57</v>
      </c>
      <c r="F10" s="185">
        <v>10</v>
      </c>
      <c r="G10" s="185">
        <v>10</v>
      </c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</row>
    <row r="11" spans="1:19" s="168" customFormat="1" ht="30" customHeight="1">
      <c r="A11" s="148" t="s">
        <v>51</v>
      </c>
      <c r="B11" s="148" t="s">
        <v>52</v>
      </c>
      <c r="C11" s="147" t="s">
        <v>58</v>
      </c>
      <c r="D11" s="148" t="s">
        <v>54</v>
      </c>
      <c r="E11" s="187" t="s">
        <v>59</v>
      </c>
      <c r="F11" s="188">
        <v>10</v>
      </c>
      <c r="G11" s="188">
        <v>10</v>
      </c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</row>
    <row r="12" spans="1:19" s="168" customFormat="1" ht="30" customHeight="1">
      <c r="A12" s="189" t="s">
        <v>51</v>
      </c>
      <c r="B12" s="189" t="s">
        <v>52</v>
      </c>
      <c r="C12" s="189" t="s">
        <v>60</v>
      </c>
      <c r="D12" s="190" t="s">
        <v>54</v>
      </c>
      <c r="E12" s="191" t="s">
        <v>61</v>
      </c>
      <c r="F12" s="192">
        <v>20</v>
      </c>
      <c r="G12" s="192">
        <v>20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 s="168" customFormat="1" ht="30" customHeight="1">
      <c r="A13" s="189" t="s">
        <v>51</v>
      </c>
      <c r="B13" s="189" t="s">
        <v>62</v>
      </c>
      <c r="C13" s="189" t="s">
        <v>62</v>
      </c>
      <c r="D13" s="190" t="s">
        <v>54</v>
      </c>
      <c r="E13" s="191" t="s">
        <v>63</v>
      </c>
      <c r="F13" s="192">
        <v>35</v>
      </c>
      <c r="G13" s="192">
        <v>35</v>
      </c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</row>
    <row r="14" spans="1:19" s="168" customFormat="1" ht="30" customHeight="1">
      <c r="A14" s="189" t="s">
        <v>64</v>
      </c>
      <c r="B14" s="189" t="s">
        <v>58</v>
      </c>
      <c r="C14" s="189" t="s">
        <v>53</v>
      </c>
      <c r="D14" s="190" t="s">
        <v>54</v>
      </c>
      <c r="E14" s="191" t="s">
        <v>65</v>
      </c>
      <c r="F14" s="192">
        <v>58.466926999999998</v>
      </c>
      <c r="G14" s="192">
        <v>58.466926999999998</v>
      </c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</row>
    <row r="15" spans="1:19" s="168" customFormat="1" ht="30" customHeight="1">
      <c r="A15" s="189" t="s">
        <v>64</v>
      </c>
      <c r="B15" s="189" t="s">
        <v>58</v>
      </c>
      <c r="C15" s="189" t="s">
        <v>58</v>
      </c>
      <c r="D15" s="190" t="s">
        <v>54</v>
      </c>
      <c r="E15" s="191" t="s">
        <v>66</v>
      </c>
      <c r="F15" s="192">
        <v>162.6756</v>
      </c>
      <c r="G15" s="192">
        <v>162.6756</v>
      </c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s="168" customFormat="1" ht="30" customHeight="1">
      <c r="A16" s="189" t="s">
        <v>67</v>
      </c>
      <c r="B16" s="189" t="s">
        <v>68</v>
      </c>
      <c r="C16" s="189" t="s">
        <v>53</v>
      </c>
      <c r="D16" s="190" t="s">
        <v>54</v>
      </c>
      <c r="E16" s="191" t="s">
        <v>69</v>
      </c>
      <c r="F16" s="192">
        <v>65.452799999999996</v>
      </c>
      <c r="G16" s="192">
        <v>65.452799999999996</v>
      </c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</row>
    <row r="17" spans="1:19" s="168" customFormat="1" ht="30" customHeight="1">
      <c r="A17" s="189" t="s">
        <v>67</v>
      </c>
      <c r="B17" s="189" t="s">
        <v>68</v>
      </c>
      <c r="C17" s="189" t="s">
        <v>62</v>
      </c>
      <c r="D17" s="190" t="s">
        <v>54</v>
      </c>
      <c r="E17" s="191" t="s">
        <v>70</v>
      </c>
      <c r="F17" s="192">
        <v>12.958500000000001</v>
      </c>
      <c r="G17" s="192">
        <v>12.958500000000001</v>
      </c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</row>
    <row r="18" spans="1:19" s="168" customFormat="1" ht="30" customHeight="1">
      <c r="A18" s="189" t="s">
        <v>71</v>
      </c>
      <c r="B18" s="189" t="s">
        <v>72</v>
      </c>
      <c r="C18" s="189" t="s">
        <v>62</v>
      </c>
      <c r="D18" s="190" t="s">
        <v>54</v>
      </c>
      <c r="E18" s="191" t="s">
        <v>73</v>
      </c>
      <c r="F18" s="192">
        <v>10</v>
      </c>
      <c r="G18" s="192">
        <v>10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</row>
    <row r="19" spans="1:19" s="168" customFormat="1" ht="30" customHeight="1">
      <c r="A19" s="189"/>
      <c r="B19" s="189"/>
      <c r="C19" s="189"/>
      <c r="D19" s="190" t="s">
        <v>74</v>
      </c>
      <c r="E19" s="191" t="s">
        <v>75</v>
      </c>
      <c r="F19" s="192">
        <v>100.894812</v>
      </c>
      <c r="G19" s="192">
        <v>100.894812</v>
      </c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</row>
    <row r="20" spans="1:19" s="168" customFormat="1" ht="30" customHeight="1">
      <c r="A20" s="189" t="s">
        <v>51</v>
      </c>
      <c r="B20" s="189" t="s">
        <v>52</v>
      </c>
      <c r="C20" s="189" t="s">
        <v>53</v>
      </c>
      <c r="D20" s="190" t="s">
        <v>54</v>
      </c>
      <c r="E20" s="191" t="s">
        <v>55</v>
      </c>
      <c r="F20" s="192">
        <v>100.894812</v>
      </c>
      <c r="G20" s="192">
        <v>100.894812</v>
      </c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</row>
    <row r="21" spans="1:19" s="168" customFormat="1" ht="30" customHeight="1">
      <c r="A21" s="189"/>
      <c r="B21" s="189"/>
      <c r="C21" s="189"/>
      <c r="D21" s="190" t="s">
        <v>76</v>
      </c>
      <c r="E21" s="191" t="s">
        <v>77</v>
      </c>
      <c r="F21" s="192">
        <v>99.989789000000002</v>
      </c>
      <c r="G21" s="192">
        <v>99.989789000000002</v>
      </c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</row>
    <row r="22" spans="1:19" s="168" customFormat="1" ht="30" customHeight="1">
      <c r="A22" s="189" t="s">
        <v>51</v>
      </c>
      <c r="B22" s="189" t="s">
        <v>52</v>
      </c>
      <c r="C22" s="189" t="s">
        <v>53</v>
      </c>
      <c r="D22" s="190" t="s">
        <v>54</v>
      </c>
      <c r="E22" s="191" t="s">
        <v>55</v>
      </c>
      <c r="F22" s="192">
        <v>64.989789000000002</v>
      </c>
      <c r="G22" s="192">
        <v>64.989789000000002</v>
      </c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</row>
    <row r="23" spans="1:19" s="168" customFormat="1" ht="30" customHeight="1">
      <c r="A23" s="189" t="s">
        <v>51</v>
      </c>
      <c r="B23" s="189" t="s">
        <v>62</v>
      </c>
      <c r="C23" s="189" t="s">
        <v>62</v>
      </c>
      <c r="D23" s="190" t="s">
        <v>54</v>
      </c>
      <c r="E23" s="191" t="s">
        <v>63</v>
      </c>
      <c r="F23" s="192">
        <v>35</v>
      </c>
      <c r="G23" s="192">
        <v>35</v>
      </c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</row>
    <row r="24" spans="1:19" s="168" customFormat="1" ht="30" customHeight="1">
      <c r="A24" s="189"/>
      <c r="B24" s="189"/>
      <c r="C24" s="189"/>
      <c r="D24" s="190" t="s">
        <v>78</v>
      </c>
      <c r="E24" s="191" t="s">
        <v>79</v>
      </c>
      <c r="F24" s="192">
        <v>501.42322000000001</v>
      </c>
      <c r="G24" s="192">
        <v>501.42322000000001</v>
      </c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</row>
    <row r="25" spans="1:19" s="168" customFormat="1" ht="30" customHeight="1">
      <c r="A25" s="189" t="s">
        <v>51</v>
      </c>
      <c r="B25" s="189" t="s">
        <v>52</v>
      </c>
      <c r="C25" s="189" t="s">
        <v>53</v>
      </c>
      <c r="D25" s="190" t="s">
        <v>54</v>
      </c>
      <c r="E25" s="191" t="s">
        <v>55</v>
      </c>
      <c r="F25" s="192">
        <v>501.42322000000001</v>
      </c>
      <c r="G25" s="192">
        <v>501.42322000000001</v>
      </c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</row>
    <row r="26" spans="1:19" s="168" customFormat="1" ht="30" customHeight="1">
      <c r="A26" s="189"/>
      <c r="B26" s="189"/>
      <c r="C26" s="189"/>
      <c r="D26" s="190" t="s">
        <v>80</v>
      </c>
      <c r="E26" s="191" t="s">
        <v>81</v>
      </c>
      <c r="F26" s="192">
        <v>13.122101999999998</v>
      </c>
      <c r="G26" s="192">
        <v>13.122101999999998</v>
      </c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</row>
    <row r="27" spans="1:19" s="168" customFormat="1" ht="30" customHeight="1">
      <c r="A27" s="189" t="s">
        <v>82</v>
      </c>
      <c r="B27" s="189" t="s">
        <v>83</v>
      </c>
      <c r="C27" s="189" t="s">
        <v>84</v>
      </c>
      <c r="D27" s="190" t="s">
        <v>54</v>
      </c>
      <c r="E27" s="191" t="s">
        <v>85</v>
      </c>
      <c r="F27" s="192">
        <v>13.122101999999998</v>
      </c>
      <c r="G27" s="192">
        <v>13.122101999999998</v>
      </c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</row>
  </sheetData>
  <mergeCells count="11">
    <mergeCell ref="R4:R5"/>
    <mergeCell ref="S4:S5"/>
    <mergeCell ref="A2:S2"/>
    <mergeCell ref="A3:E3"/>
    <mergeCell ref="G4:K4"/>
    <mergeCell ref="M4:N4"/>
    <mergeCell ref="O4:Q4"/>
    <mergeCell ref="D4:D5"/>
    <mergeCell ref="E4:E5"/>
    <mergeCell ref="F4:F5"/>
    <mergeCell ref="L4:L5"/>
  </mergeCells>
  <phoneticPr fontId="7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showGridLines="0" showZeros="0" workbookViewId="0">
      <selection activeCell="G6" sqref="G6:G27"/>
    </sheetView>
  </sheetViews>
  <sheetFormatPr defaultColWidth="7.25" defaultRowHeight="11.25"/>
  <cols>
    <col min="1" max="3" width="5.875" style="125" customWidth="1"/>
    <col min="4" max="4" width="11.5" style="125" customWidth="1"/>
    <col min="5" max="5" width="38.25" style="125" customWidth="1"/>
    <col min="6" max="7" width="16.25" style="125" customWidth="1"/>
    <col min="8" max="8" width="15" style="125" customWidth="1"/>
    <col min="9" max="9" width="12.5" style="125" customWidth="1"/>
    <col min="10" max="10" width="16.875" style="125" customWidth="1"/>
    <col min="11" max="12" width="16.25" style="125" customWidth="1"/>
    <col min="13" max="13" width="11.5" style="125" customWidth="1"/>
    <col min="14" max="241" width="7.25" style="125" customWidth="1"/>
    <col min="242" max="16384" width="7.25" style="125"/>
  </cols>
  <sheetData>
    <row r="1" spans="1:13" ht="25.5" customHeight="1">
      <c r="A1" s="126"/>
      <c r="B1" s="126"/>
      <c r="C1" s="127"/>
      <c r="D1" s="128"/>
      <c r="E1" s="129"/>
      <c r="F1" s="130"/>
      <c r="G1" s="130"/>
      <c r="H1" s="130"/>
      <c r="I1" s="157"/>
      <c r="J1" s="130"/>
      <c r="K1" s="130"/>
      <c r="L1" s="130"/>
      <c r="M1" s="158"/>
    </row>
    <row r="2" spans="1:13" ht="21.75" customHeight="1">
      <c r="A2" s="288" t="s">
        <v>86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ht="25.5" customHeight="1">
      <c r="A3" s="289" t="str">
        <f ca="1">'1部门收支总体情况表'!A3:D3</f>
        <v>单位名称： 伊川县财政局</v>
      </c>
      <c r="B3" s="290"/>
      <c r="C3" s="290"/>
      <c r="D3" s="290"/>
      <c r="E3" s="290"/>
      <c r="F3" s="130"/>
      <c r="G3" s="131"/>
      <c r="H3" s="131"/>
      <c r="I3" s="131"/>
      <c r="J3" s="131"/>
      <c r="K3" s="131"/>
      <c r="L3" s="131"/>
      <c r="M3" s="159" t="s">
        <v>242</v>
      </c>
    </row>
    <row r="4" spans="1:13" ht="25.5" customHeight="1">
      <c r="A4" s="132" t="s">
        <v>39</v>
      </c>
      <c r="B4" s="133"/>
      <c r="C4" s="133"/>
      <c r="D4" s="291" t="s">
        <v>40</v>
      </c>
      <c r="E4" s="293" t="s">
        <v>41</v>
      </c>
      <c r="F4" s="293" t="s">
        <v>42</v>
      </c>
      <c r="G4" s="135" t="s">
        <v>87</v>
      </c>
      <c r="H4" s="135"/>
      <c r="I4" s="135"/>
      <c r="J4" s="160"/>
      <c r="K4" s="161" t="s">
        <v>88</v>
      </c>
      <c r="L4" s="135"/>
      <c r="M4" s="160"/>
    </row>
    <row r="5" spans="1:13" ht="25.5" customHeight="1">
      <c r="A5" s="136" t="s">
        <v>44</v>
      </c>
      <c r="B5" s="137" t="s">
        <v>45</v>
      </c>
      <c r="C5" s="137" t="s">
        <v>46</v>
      </c>
      <c r="D5" s="292"/>
      <c r="E5" s="293"/>
      <c r="F5" s="293"/>
      <c r="G5" s="138" t="s">
        <v>15</v>
      </c>
      <c r="H5" s="134" t="s">
        <v>89</v>
      </c>
      <c r="I5" s="134" t="s">
        <v>90</v>
      </c>
      <c r="J5" s="134" t="s">
        <v>91</v>
      </c>
      <c r="K5" s="134" t="s">
        <v>15</v>
      </c>
      <c r="L5" s="134" t="s">
        <v>92</v>
      </c>
      <c r="M5" s="134" t="s">
        <v>93</v>
      </c>
    </row>
    <row r="6" spans="1:13" s="124" customFormat="1" ht="20.100000000000001" customHeight="1">
      <c r="A6" s="139"/>
      <c r="B6" s="139"/>
      <c r="C6" s="139"/>
      <c r="D6" s="140"/>
      <c r="E6" s="141" t="s">
        <v>7</v>
      </c>
      <c r="F6" s="142">
        <v>1766.526877</v>
      </c>
      <c r="G6" s="143">
        <f>H6+I6+J6</f>
        <v>1416.526877</v>
      </c>
      <c r="H6" s="144">
        <v>1320.64338</v>
      </c>
      <c r="I6" s="162">
        <v>33.528570000000002</v>
      </c>
      <c r="J6" s="162">
        <v>62.354927000000004</v>
      </c>
      <c r="K6" s="163">
        <v>350</v>
      </c>
      <c r="L6" s="163">
        <v>350</v>
      </c>
      <c r="M6" s="163"/>
    </row>
    <row r="7" spans="1:13" ht="20.100000000000001" customHeight="1">
      <c r="A7" s="145"/>
      <c r="B7" s="145"/>
      <c r="C7" s="145"/>
      <c r="D7" s="87" t="s">
        <v>47</v>
      </c>
      <c r="E7" s="141" t="s">
        <v>48</v>
      </c>
      <c r="F7" s="142">
        <v>1766.526877</v>
      </c>
      <c r="G7" s="143">
        <f t="shared" ref="G7:G27" si="0">H7+I7+J7</f>
        <v>1416.526877</v>
      </c>
      <c r="H7" s="144">
        <v>1320.64338</v>
      </c>
      <c r="I7" s="162">
        <v>33.528570000000002</v>
      </c>
      <c r="J7" s="162">
        <v>62.354927000000004</v>
      </c>
      <c r="K7" s="163">
        <v>350</v>
      </c>
      <c r="L7" s="163">
        <v>350</v>
      </c>
      <c r="M7" s="163"/>
    </row>
    <row r="8" spans="1:13" ht="20.100000000000001" customHeight="1">
      <c r="A8" s="145"/>
      <c r="B8" s="145"/>
      <c r="C8" s="145"/>
      <c r="D8" s="87" t="s">
        <v>49</v>
      </c>
      <c r="E8" s="146" t="s">
        <v>50</v>
      </c>
      <c r="F8" s="142">
        <v>1051.0969539999999</v>
      </c>
      <c r="G8" s="143">
        <f t="shared" si="0"/>
        <v>756.09695399999998</v>
      </c>
      <c r="H8" s="144">
        <v>679.38530000000003</v>
      </c>
      <c r="I8" s="162">
        <v>14.356726999999999</v>
      </c>
      <c r="J8" s="162">
        <v>62.354927000000004</v>
      </c>
      <c r="K8" s="163">
        <v>295</v>
      </c>
      <c r="L8" s="163">
        <v>295</v>
      </c>
      <c r="M8" s="163"/>
    </row>
    <row r="9" spans="1:13" ht="20.100000000000001" customHeight="1">
      <c r="A9" s="145" t="s">
        <v>51</v>
      </c>
      <c r="B9" s="145" t="s">
        <v>52</v>
      </c>
      <c r="C9" s="145" t="s">
        <v>53</v>
      </c>
      <c r="D9" s="87" t="s">
        <v>94</v>
      </c>
      <c r="E9" s="146" t="s">
        <v>55</v>
      </c>
      <c r="F9" s="142">
        <v>666.54312699999991</v>
      </c>
      <c r="G9" s="143">
        <f t="shared" si="0"/>
        <v>456.54312699999997</v>
      </c>
      <c r="H9" s="144">
        <v>438.29840000000002</v>
      </c>
      <c r="I9" s="162">
        <v>14.356726999999999</v>
      </c>
      <c r="J9" s="162">
        <v>3.8879999999999999</v>
      </c>
      <c r="K9" s="163">
        <v>210</v>
      </c>
      <c r="L9" s="163">
        <v>210</v>
      </c>
      <c r="M9" s="163"/>
    </row>
    <row r="10" spans="1:13" ht="20.100000000000001" customHeight="1">
      <c r="A10" s="145" t="s">
        <v>51</v>
      </c>
      <c r="B10" s="145" t="s">
        <v>52</v>
      </c>
      <c r="C10" s="145" t="s">
        <v>56</v>
      </c>
      <c r="D10" s="87" t="s">
        <v>94</v>
      </c>
      <c r="E10" s="146" t="s">
        <v>57</v>
      </c>
      <c r="F10" s="142">
        <v>10</v>
      </c>
      <c r="G10" s="143">
        <f t="shared" si="0"/>
        <v>0</v>
      </c>
      <c r="H10" s="144">
        <v>0</v>
      </c>
      <c r="I10" s="162">
        <v>0</v>
      </c>
      <c r="J10" s="162">
        <v>0</v>
      </c>
      <c r="K10" s="163">
        <v>10</v>
      </c>
      <c r="L10" s="163">
        <v>10</v>
      </c>
      <c r="M10" s="163"/>
    </row>
    <row r="11" spans="1:13" ht="20.100000000000001" customHeight="1">
      <c r="A11" s="145" t="s">
        <v>51</v>
      </c>
      <c r="B11" s="145" t="s">
        <v>52</v>
      </c>
      <c r="C11" s="145" t="s">
        <v>58</v>
      </c>
      <c r="D11" s="87" t="s">
        <v>94</v>
      </c>
      <c r="E11" s="146" t="s">
        <v>59</v>
      </c>
      <c r="F11" s="142">
        <v>10</v>
      </c>
      <c r="G11" s="143">
        <f t="shared" si="0"/>
        <v>0</v>
      </c>
      <c r="H11" s="144">
        <v>0</v>
      </c>
      <c r="I11" s="162">
        <v>0</v>
      </c>
      <c r="J11" s="162">
        <v>0</v>
      </c>
      <c r="K11" s="163">
        <v>10</v>
      </c>
      <c r="L11" s="163">
        <v>10</v>
      </c>
      <c r="M11" s="163"/>
    </row>
    <row r="12" spans="1:13" ht="20.100000000000001" customHeight="1">
      <c r="A12" s="145" t="s">
        <v>51</v>
      </c>
      <c r="B12" s="145" t="s">
        <v>52</v>
      </c>
      <c r="C12" s="145" t="s">
        <v>60</v>
      </c>
      <c r="D12" s="87" t="s">
        <v>94</v>
      </c>
      <c r="E12" s="146" t="s">
        <v>61</v>
      </c>
      <c r="F12" s="142">
        <v>20</v>
      </c>
      <c r="G12" s="143">
        <f t="shared" si="0"/>
        <v>0</v>
      </c>
      <c r="H12" s="144">
        <v>0</v>
      </c>
      <c r="I12" s="162">
        <v>0</v>
      </c>
      <c r="J12" s="162">
        <v>0</v>
      </c>
      <c r="K12" s="163">
        <v>20</v>
      </c>
      <c r="L12" s="163">
        <v>20</v>
      </c>
      <c r="M12" s="163"/>
    </row>
    <row r="13" spans="1:13" ht="20.100000000000001" customHeight="1">
      <c r="A13" s="145" t="s">
        <v>51</v>
      </c>
      <c r="B13" s="145" t="s">
        <v>62</v>
      </c>
      <c r="C13" s="145" t="s">
        <v>62</v>
      </c>
      <c r="D13" s="87" t="s">
        <v>94</v>
      </c>
      <c r="E13" s="146" t="s">
        <v>63</v>
      </c>
      <c r="F13" s="142">
        <v>35</v>
      </c>
      <c r="G13" s="143">
        <f t="shared" si="0"/>
        <v>0</v>
      </c>
      <c r="H13" s="144">
        <v>0</v>
      </c>
      <c r="I13" s="162">
        <v>0</v>
      </c>
      <c r="J13" s="162">
        <v>0</v>
      </c>
      <c r="K13" s="163">
        <v>35</v>
      </c>
      <c r="L13" s="163">
        <v>35</v>
      </c>
      <c r="M13" s="163"/>
    </row>
    <row r="14" spans="1:13" ht="20.100000000000001" customHeight="1">
      <c r="A14" s="145" t="s">
        <v>64</v>
      </c>
      <c r="B14" s="145" t="s">
        <v>58</v>
      </c>
      <c r="C14" s="145" t="s">
        <v>53</v>
      </c>
      <c r="D14" s="87" t="s">
        <v>94</v>
      </c>
      <c r="E14" s="146" t="s">
        <v>65</v>
      </c>
      <c r="F14" s="142">
        <v>58.466926999999998</v>
      </c>
      <c r="G14" s="143">
        <f t="shared" si="0"/>
        <v>58.466926999999998</v>
      </c>
      <c r="H14" s="144">
        <v>0</v>
      </c>
      <c r="I14" s="162">
        <v>0</v>
      </c>
      <c r="J14" s="162">
        <v>58.466926999999998</v>
      </c>
      <c r="K14" s="163">
        <v>0</v>
      </c>
      <c r="L14" s="163">
        <v>0</v>
      </c>
      <c r="M14" s="163"/>
    </row>
    <row r="15" spans="1:13" ht="20.100000000000001" customHeight="1">
      <c r="A15" s="145" t="s">
        <v>64</v>
      </c>
      <c r="B15" s="145" t="s">
        <v>58</v>
      </c>
      <c r="C15" s="145" t="s">
        <v>58</v>
      </c>
      <c r="D15" s="87" t="s">
        <v>94</v>
      </c>
      <c r="E15" s="146" t="s">
        <v>66</v>
      </c>
      <c r="F15" s="142">
        <v>162.6756</v>
      </c>
      <c r="G15" s="143">
        <f t="shared" si="0"/>
        <v>162.6756</v>
      </c>
      <c r="H15" s="144">
        <v>162.6756</v>
      </c>
      <c r="I15" s="162">
        <v>0</v>
      </c>
      <c r="J15" s="162">
        <v>0</v>
      </c>
      <c r="K15" s="163">
        <v>0</v>
      </c>
      <c r="L15" s="163">
        <v>0</v>
      </c>
      <c r="M15" s="163"/>
    </row>
    <row r="16" spans="1:13" ht="20.100000000000001" customHeight="1">
      <c r="A16" s="147" t="s">
        <v>67</v>
      </c>
      <c r="B16" s="147" t="s">
        <v>68</v>
      </c>
      <c r="C16" s="147" t="s">
        <v>53</v>
      </c>
      <c r="D16" s="148" t="s">
        <v>94</v>
      </c>
      <c r="E16" s="149" t="s">
        <v>69</v>
      </c>
      <c r="F16" s="142">
        <v>65.452799999999996</v>
      </c>
      <c r="G16" s="143">
        <f t="shared" si="0"/>
        <v>65.452799999999996</v>
      </c>
      <c r="H16" s="144">
        <v>65.452799999999996</v>
      </c>
      <c r="I16" s="162">
        <v>0</v>
      </c>
      <c r="J16" s="162">
        <v>0</v>
      </c>
      <c r="K16" s="163">
        <v>0</v>
      </c>
      <c r="L16" s="163">
        <v>0</v>
      </c>
      <c r="M16" s="163"/>
    </row>
    <row r="17" spans="1:13" ht="20.100000000000001" customHeight="1">
      <c r="A17" s="147" t="s">
        <v>67</v>
      </c>
      <c r="B17" s="147" t="s">
        <v>68</v>
      </c>
      <c r="C17" s="147" t="s">
        <v>62</v>
      </c>
      <c r="D17" s="148" t="s">
        <v>94</v>
      </c>
      <c r="E17" s="150" t="s">
        <v>70</v>
      </c>
      <c r="F17" s="142">
        <v>12.958500000000001</v>
      </c>
      <c r="G17" s="143">
        <f t="shared" si="0"/>
        <v>12.958500000000001</v>
      </c>
      <c r="H17" s="144">
        <v>12.958500000000001</v>
      </c>
      <c r="I17" s="162">
        <v>0</v>
      </c>
      <c r="J17" s="162">
        <v>0</v>
      </c>
      <c r="K17" s="163">
        <v>0</v>
      </c>
      <c r="L17" s="163">
        <v>0</v>
      </c>
      <c r="M17" s="163"/>
    </row>
    <row r="18" spans="1:13" ht="20.100000000000001" customHeight="1">
      <c r="A18" s="151" t="s">
        <v>71</v>
      </c>
      <c r="B18" s="151" t="s">
        <v>72</v>
      </c>
      <c r="C18" s="151" t="s">
        <v>62</v>
      </c>
      <c r="D18" s="152" t="s">
        <v>94</v>
      </c>
      <c r="E18" s="153" t="s">
        <v>73</v>
      </c>
      <c r="F18" s="142">
        <v>10</v>
      </c>
      <c r="G18" s="143">
        <f t="shared" si="0"/>
        <v>0</v>
      </c>
      <c r="H18" s="144">
        <v>0</v>
      </c>
      <c r="I18" s="162">
        <v>0</v>
      </c>
      <c r="J18" s="162">
        <v>0</v>
      </c>
      <c r="K18" s="163">
        <v>10</v>
      </c>
      <c r="L18" s="163">
        <v>10</v>
      </c>
      <c r="M18" s="164"/>
    </row>
    <row r="19" spans="1:13" ht="20.100000000000001" customHeight="1">
      <c r="A19" s="151"/>
      <c r="B19" s="151"/>
      <c r="C19" s="151"/>
      <c r="D19" s="152" t="s">
        <v>74</v>
      </c>
      <c r="E19" s="153" t="s">
        <v>75</v>
      </c>
      <c r="F19" s="142">
        <v>100.894812</v>
      </c>
      <c r="G19" s="143">
        <f t="shared" si="0"/>
        <v>90.894812000000002</v>
      </c>
      <c r="H19" s="144">
        <v>87.176000000000002</v>
      </c>
      <c r="I19" s="162">
        <v>3.7188120000000002</v>
      </c>
      <c r="J19" s="162">
        <v>0</v>
      </c>
      <c r="K19" s="163">
        <v>10</v>
      </c>
      <c r="L19" s="163">
        <v>10</v>
      </c>
      <c r="M19" s="164"/>
    </row>
    <row r="20" spans="1:13" ht="20.100000000000001" customHeight="1">
      <c r="A20" s="151" t="s">
        <v>51</v>
      </c>
      <c r="B20" s="151" t="s">
        <v>52</v>
      </c>
      <c r="C20" s="151" t="s">
        <v>53</v>
      </c>
      <c r="D20" s="152" t="s">
        <v>95</v>
      </c>
      <c r="E20" s="153" t="s">
        <v>55</v>
      </c>
      <c r="F20" s="142">
        <v>100.894812</v>
      </c>
      <c r="G20" s="143">
        <f t="shared" si="0"/>
        <v>90.894812000000002</v>
      </c>
      <c r="H20" s="144">
        <v>87.176000000000002</v>
      </c>
      <c r="I20" s="162">
        <v>3.7188120000000002</v>
      </c>
      <c r="J20" s="162">
        <v>0</v>
      </c>
      <c r="K20" s="163">
        <v>10</v>
      </c>
      <c r="L20" s="163">
        <v>10</v>
      </c>
      <c r="M20" s="164"/>
    </row>
    <row r="21" spans="1:13" ht="20.100000000000001" customHeight="1">
      <c r="A21" s="151"/>
      <c r="B21" s="151"/>
      <c r="C21" s="151"/>
      <c r="D21" s="152" t="s">
        <v>76</v>
      </c>
      <c r="E21" s="153" t="s">
        <v>77</v>
      </c>
      <c r="F21" s="142">
        <v>99.989789000000002</v>
      </c>
      <c r="G21" s="143">
        <f t="shared" si="0"/>
        <v>64.989789000000002</v>
      </c>
      <c r="H21" s="144">
        <v>62.291600000000003</v>
      </c>
      <c r="I21" s="162">
        <v>2.6981889999999997</v>
      </c>
      <c r="J21" s="162">
        <v>0</v>
      </c>
      <c r="K21" s="163">
        <v>35</v>
      </c>
      <c r="L21" s="163">
        <v>35</v>
      </c>
      <c r="M21" s="164"/>
    </row>
    <row r="22" spans="1:13" ht="20.100000000000001" customHeight="1">
      <c r="A22" s="151" t="s">
        <v>51</v>
      </c>
      <c r="B22" s="151" t="s">
        <v>52</v>
      </c>
      <c r="C22" s="151" t="s">
        <v>53</v>
      </c>
      <c r="D22" s="152" t="s">
        <v>96</v>
      </c>
      <c r="E22" s="153" t="s">
        <v>55</v>
      </c>
      <c r="F22" s="142">
        <v>64.989789000000002</v>
      </c>
      <c r="G22" s="143">
        <f t="shared" si="0"/>
        <v>64.989789000000002</v>
      </c>
      <c r="H22" s="144">
        <v>62.291600000000003</v>
      </c>
      <c r="I22" s="162">
        <v>2.6981889999999997</v>
      </c>
      <c r="J22" s="162">
        <v>0</v>
      </c>
      <c r="K22" s="163">
        <v>0</v>
      </c>
      <c r="L22" s="163">
        <v>0</v>
      </c>
      <c r="M22" s="164"/>
    </row>
    <row r="23" spans="1:13" ht="20.100000000000001" customHeight="1">
      <c r="A23" s="151" t="s">
        <v>51</v>
      </c>
      <c r="B23" s="151" t="s">
        <v>62</v>
      </c>
      <c r="C23" s="151" t="s">
        <v>62</v>
      </c>
      <c r="D23" s="152" t="s">
        <v>96</v>
      </c>
      <c r="E23" s="153" t="s">
        <v>63</v>
      </c>
      <c r="F23" s="142">
        <v>35</v>
      </c>
      <c r="G23" s="143">
        <f t="shared" si="0"/>
        <v>0</v>
      </c>
      <c r="H23" s="144">
        <v>0</v>
      </c>
      <c r="I23" s="162">
        <v>0</v>
      </c>
      <c r="J23" s="162">
        <v>0</v>
      </c>
      <c r="K23" s="163">
        <v>35</v>
      </c>
      <c r="L23" s="163">
        <v>35</v>
      </c>
      <c r="M23" s="164"/>
    </row>
    <row r="24" spans="1:13" ht="20.100000000000001" customHeight="1">
      <c r="A24" s="151"/>
      <c r="B24" s="151"/>
      <c r="C24" s="151"/>
      <c r="D24" s="152" t="s">
        <v>78</v>
      </c>
      <c r="E24" s="153" t="s">
        <v>79</v>
      </c>
      <c r="F24" s="142">
        <v>501.42322000000001</v>
      </c>
      <c r="G24" s="143">
        <f t="shared" si="0"/>
        <v>491.42322000000001</v>
      </c>
      <c r="H24" s="144">
        <v>479.22</v>
      </c>
      <c r="I24" s="162">
        <v>12.20322</v>
      </c>
      <c r="J24" s="162">
        <v>0</v>
      </c>
      <c r="K24" s="163">
        <v>10</v>
      </c>
      <c r="L24" s="163">
        <v>10</v>
      </c>
      <c r="M24" s="164"/>
    </row>
    <row r="25" spans="1:13" ht="20.100000000000001" customHeight="1">
      <c r="A25" s="151" t="s">
        <v>51</v>
      </c>
      <c r="B25" s="151" t="s">
        <v>52</v>
      </c>
      <c r="C25" s="151" t="s">
        <v>53</v>
      </c>
      <c r="D25" s="152" t="s">
        <v>97</v>
      </c>
      <c r="E25" s="153" t="s">
        <v>55</v>
      </c>
      <c r="F25" s="142">
        <v>501.42322000000001</v>
      </c>
      <c r="G25" s="143">
        <f t="shared" si="0"/>
        <v>491.42322000000001</v>
      </c>
      <c r="H25" s="144">
        <v>479.22</v>
      </c>
      <c r="I25" s="162">
        <v>12.20322</v>
      </c>
      <c r="J25" s="162">
        <v>0</v>
      </c>
      <c r="K25" s="163">
        <v>10</v>
      </c>
      <c r="L25" s="163">
        <v>10</v>
      </c>
      <c r="M25" s="164"/>
    </row>
    <row r="26" spans="1:13" ht="20.100000000000001" customHeight="1">
      <c r="A26" s="151"/>
      <c r="B26" s="151"/>
      <c r="C26" s="151"/>
      <c r="D26" s="152" t="s">
        <v>80</v>
      </c>
      <c r="E26" s="153" t="s">
        <v>81</v>
      </c>
      <c r="F26" s="142">
        <v>13.122101999999998</v>
      </c>
      <c r="G26" s="143">
        <f t="shared" si="0"/>
        <v>13.122102</v>
      </c>
      <c r="H26" s="144">
        <v>12.57048</v>
      </c>
      <c r="I26" s="162">
        <v>0.55162200000000006</v>
      </c>
      <c r="J26" s="162">
        <v>0</v>
      </c>
      <c r="K26" s="163">
        <v>0</v>
      </c>
      <c r="L26" s="163">
        <v>0</v>
      </c>
      <c r="M26" s="164"/>
    </row>
    <row r="27" spans="1:13" ht="20.100000000000001" customHeight="1">
      <c r="A27" s="151" t="s">
        <v>82</v>
      </c>
      <c r="B27" s="151" t="s">
        <v>83</v>
      </c>
      <c r="C27" s="151" t="s">
        <v>84</v>
      </c>
      <c r="D27" s="152" t="s">
        <v>98</v>
      </c>
      <c r="E27" s="153" t="s">
        <v>85</v>
      </c>
      <c r="F27" s="142">
        <v>13.122101999999998</v>
      </c>
      <c r="G27" s="143">
        <f t="shared" si="0"/>
        <v>13.122102</v>
      </c>
      <c r="H27" s="144">
        <v>12.57048</v>
      </c>
      <c r="I27" s="162">
        <v>0.55162200000000006</v>
      </c>
      <c r="J27" s="162">
        <v>0</v>
      </c>
      <c r="K27" s="163">
        <v>0</v>
      </c>
      <c r="L27" s="163">
        <v>0</v>
      </c>
      <c r="M27" s="164"/>
    </row>
    <row r="28" spans="1:13" ht="20.100000000000001" customHeight="1">
      <c r="A28" s="153"/>
      <c r="B28" s="153"/>
      <c r="C28" s="153"/>
      <c r="D28" s="153"/>
      <c r="E28" s="154"/>
      <c r="F28" s="119"/>
      <c r="G28" s="155"/>
      <c r="H28" s="156"/>
      <c r="I28" s="156"/>
      <c r="J28" s="119"/>
      <c r="K28" s="165"/>
      <c r="L28" s="166"/>
      <c r="M28" s="166"/>
    </row>
    <row r="29" spans="1:13" ht="20.100000000000001" customHeight="1">
      <c r="A29" s="153"/>
      <c r="B29" s="153"/>
      <c r="C29" s="153"/>
      <c r="D29" s="153"/>
      <c r="E29" s="154"/>
      <c r="F29" s="119"/>
      <c r="G29" s="155"/>
      <c r="H29" s="156"/>
      <c r="I29" s="156"/>
      <c r="J29" s="119"/>
      <c r="K29" s="165"/>
      <c r="L29" s="166"/>
      <c r="M29" s="166"/>
    </row>
    <row r="30" spans="1:13" ht="20.100000000000001" customHeight="1">
      <c r="A30" s="153"/>
      <c r="B30" s="153"/>
      <c r="C30" s="153"/>
      <c r="D30" s="153"/>
      <c r="E30" s="154"/>
      <c r="F30" s="119"/>
      <c r="G30" s="155"/>
      <c r="H30" s="156"/>
      <c r="I30" s="156"/>
      <c r="J30" s="119"/>
      <c r="K30" s="165"/>
      <c r="L30" s="166"/>
      <c r="M30" s="166"/>
    </row>
    <row r="31" spans="1:13" ht="20.100000000000001" customHeight="1">
      <c r="A31" s="153"/>
      <c r="B31" s="153"/>
      <c r="C31" s="153"/>
      <c r="D31" s="153"/>
      <c r="E31" s="154"/>
      <c r="F31" s="119"/>
      <c r="G31" s="155"/>
      <c r="H31" s="156"/>
      <c r="I31" s="156"/>
      <c r="J31" s="119"/>
      <c r="K31" s="165"/>
      <c r="L31" s="166"/>
      <c r="M31" s="166"/>
    </row>
    <row r="32" spans="1:13" ht="20.100000000000001" customHeight="1">
      <c r="A32" s="153"/>
      <c r="B32" s="153"/>
      <c r="C32" s="153"/>
      <c r="D32" s="153"/>
      <c r="E32" s="154"/>
      <c r="F32" s="119"/>
      <c r="G32" s="155"/>
      <c r="H32" s="156"/>
      <c r="I32" s="156"/>
      <c r="J32" s="119"/>
      <c r="K32" s="165"/>
      <c r="L32" s="166"/>
      <c r="M32" s="166"/>
    </row>
  </sheetData>
  <mergeCells count="5">
    <mergeCell ref="A2:M2"/>
    <mergeCell ref="A3:E3"/>
    <mergeCell ref="D4:D5"/>
    <mergeCell ref="E4:E5"/>
    <mergeCell ref="F4:F5"/>
  </mergeCells>
  <phoneticPr fontId="7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P10" sqref="P10"/>
    </sheetView>
  </sheetViews>
  <sheetFormatPr defaultColWidth="7.25" defaultRowHeight="11.25"/>
  <cols>
    <col min="1" max="1" width="4.125" style="91" customWidth="1"/>
    <col min="2" max="2" width="28.75" style="91" customWidth="1"/>
    <col min="3" max="3" width="15.25" style="92" customWidth="1"/>
    <col min="4" max="4" width="25.75" style="92" customWidth="1"/>
    <col min="5" max="5" width="15.125" style="92" customWidth="1"/>
    <col min="6" max="6" width="14.75" style="92" customWidth="1"/>
    <col min="7" max="7" width="15" style="92" customWidth="1"/>
    <col min="8" max="8" width="14.375" style="92" customWidth="1"/>
    <col min="9" max="12" width="11.25" style="92" customWidth="1"/>
    <col min="13" max="16384" width="7.25" style="92"/>
  </cols>
  <sheetData>
    <row r="1" spans="1:12" ht="17.25" customHeight="1">
      <c r="A1" s="93"/>
      <c r="B1" s="93"/>
      <c r="C1" s="94"/>
      <c r="D1" s="94"/>
      <c r="E1" s="94"/>
      <c r="F1" s="94"/>
      <c r="G1" s="95"/>
      <c r="H1" s="95"/>
      <c r="I1" s="95"/>
      <c r="J1" s="95"/>
      <c r="K1" s="121"/>
      <c r="L1" s="122"/>
    </row>
    <row r="2" spans="1:12" ht="27" customHeight="1">
      <c r="A2" s="305" t="s">
        <v>99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ht="14.25" customHeight="1">
      <c r="A3" s="306" t="str">
        <f ca="1">'1部门收支总体情况表'!A3:D3</f>
        <v>单位名称： 伊川县财政局</v>
      </c>
      <c r="B3" s="306"/>
      <c r="C3" s="306"/>
      <c r="D3" s="306"/>
      <c r="E3" s="306"/>
      <c r="F3" s="96"/>
      <c r="G3" s="96"/>
      <c r="H3" s="96"/>
      <c r="I3" s="96"/>
      <c r="J3" s="96"/>
      <c r="K3" s="96"/>
      <c r="L3" s="123" t="s">
        <v>242</v>
      </c>
    </row>
    <row r="4" spans="1:12" s="90" customFormat="1" ht="16.350000000000001" customHeight="1">
      <c r="A4" s="307" t="s">
        <v>100</v>
      </c>
      <c r="B4" s="308"/>
      <c r="C4" s="309"/>
      <c r="D4" s="97" t="s">
        <v>3</v>
      </c>
      <c r="E4" s="98"/>
      <c r="F4" s="97"/>
      <c r="G4" s="97"/>
      <c r="H4" s="97"/>
      <c r="I4" s="97"/>
      <c r="J4" s="97"/>
      <c r="K4" s="97"/>
      <c r="L4" s="97"/>
    </row>
    <row r="5" spans="1:12" s="90" customFormat="1" ht="15.6" customHeight="1">
      <c r="A5" s="299" t="s">
        <v>101</v>
      </c>
      <c r="B5" s="300"/>
      <c r="C5" s="297" t="s">
        <v>5</v>
      </c>
      <c r="D5" s="297" t="s">
        <v>4</v>
      </c>
      <c r="E5" s="312" t="s">
        <v>7</v>
      </c>
      <c r="F5" s="97" t="s">
        <v>8</v>
      </c>
      <c r="G5" s="97"/>
      <c r="H5" s="97"/>
      <c r="I5" s="97"/>
      <c r="J5" s="97"/>
      <c r="K5" s="97"/>
      <c r="L5" s="97"/>
    </row>
    <row r="6" spans="1:12" s="90" customFormat="1" ht="15" customHeight="1">
      <c r="A6" s="301"/>
      <c r="B6" s="302"/>
      <c r="C6" s="298"/>
      <c r="D6" s="297"/>
      <c r="E6" s="312"/>
      <c r="F6" s="297" t="s">
        <v>10</v>
      </c>
      <c r="G6" s="310"/>
      <c r="H6" s="310"/>
      <c r="I6" s="310"/>
      <c r="J6" s="310"/>
      <c r="K6" s="311"/>
      <c r="L6" s="295" t="s">
        <v>11</v>
      </c>
    </row>
    <row r="7" spans="1:12" s="90" customFormat="1" ht="45" customHeight="1">
      <c r="A7" s="303"/>
      <c r="B7" s="304"/>
      <c r="C7" s="298"/>
      <c r="D7" s="297"/>
      <c r="E7" s="312"/>
      <c r="F7" s="99" t="s">
        <v>15</v>
      </c>
      <c r="G7" s="100" t="s">
        <v>18</v>
      </c>
      <c r="H7" s="101" t="s">
        <v>20</v>
      </c>
      <c r="I7" s="101" t="s">
        <v>14</v>
      </c>
      <c r="J7" s="101" t="s">
        <v>24</v>
      </c>
      <c r="K7" s="101" t="s">
        <v>26</v>
      </c>
      <c r="L7" s="313"/>
    </row>
    <row r="8" spans="1:12" s="90" customFormat="1" ht="18" customHeight="1">
      <c r="A8" s="295" t="s">
        <v>10</v>
      </c>
      <c r="B8" s="102" t="s">
        <v>15</v>
      </c>
      <c r="C8" s="103">
        <v>1766.526877</v>
      </c>
      <c r="D8" s="104" t="s">
        <v>102</v>
      </c>
      <c r="E8" s="105">
        <v>1526.8244769999999</v>
      </c>
      <c r="F8" s="105">
        <f>G8</f>
        <v>1526.8244769999999</v>
      </c>
      <c r="G8" s="106">
        <v>1526.8244769999999</v>
      </c>
      <c r="H8" s="103"/>
      <c r="I8" s="105"/>
      <c r="J8" s="105"/>
      <c r="K8" s="105"/>
      <c r="L8" s="105"/>
    </row>
    <row r="9" spans="1:12" s="90" customFormat="1" ht="18" customHeight="1">
      <c r="A9" s="296"/>
      <c r="B9" s="102" t="s">
        <v>18</v>
      </c>
      <c r="C9" s="106">
        <v>1766.526877</v>
      </c>
      <c r="D9" s="107" t="s">
        <v>25</v>
      </c>
      <c r="E9" s="105"/>
      <c r="F9" s="105"/>
      <c r="G9" s="108">
        <v>0</v>
      </c>
      <c r="H9" s="105"/>
      <c r="I9" s="105"/>
      <c r="J9" s="105"/>
      <c r="K9" s="105"/>
      <c r="L9" s="105"/>
    </row>
    <row r="10" spans="1:12" s="90" customFormat="1" ht="18" customHeight="1">
      <c r="A10" s="296"/>
      <c r="B10" s="109" t="s">
        <v>20</v>
      </c>
      <c r="C10" s="105">
        <v>0</v>
      </c>
      <c r="D10" s="107" t="s">
        <v>103</v>
      </c>
      <c r="E10" s="105"/>
      <c r="F10" s="105"/>
      <c r="G10" s="103">
        <v>0</v>
      </c>
      <c r="H10" s="103"/>
      <c r="I10" s="103"/>
      <c r="J10" s="103"/>
      <c r="K10" s="103"/>
      <c r="L10" s="103"/>
    </row>
    <row r="11" spans="1:12" s="90" customFormat="1" ht="18" customHeight="1">
      <c r="A11" s="296"/>
      <c r="B11" s="102" t="s">
        <v>22</v>
      </c>
      <c r="C11" s="103">
        <v>0</v>
      </c>
      <c r="D11" s="107" t="s">
        <v>104</v>
      </c>
      <c r="E11" s="105"/>
      <c r="F11" s="105"/>
      <c r="G11" s="103">
        <v>0</v>
      </c>
      <c r="H11" s="103"/>
      <c r="I11" s="103"/>
      <c r="J11" s="103"/>
      <c r="K11" s="103"/>
      <c r="L11" s="103"/>
    </row>
    <row r="12" spans="1:12" s="90" customFormat="1" ht="18" customHeight="1">
      <c r="A12" s="296"/>
      <c r="B12" s="109" t="s">
        <v>24</v>
      </c>
      <c r="C12" s="103">
        <v>0</v>
      </c>
      <c r="D12" s="107" t="s">
        <v>105</v>
      </c>
      <c r="E12" s="105"/>
      <c r="F12" s="105"/>
      <c r="G12" s="103">
        <v>0</v>
      </c>
      <c r="H12" s="103"/>
      <c r="I12" s="103"/>
      <c r="J12" s="103"/>
      <c r="K12" s="103"/>
      <c r="L12" s="103"/>
    </row>
    <row r="13" spans="1:12" s="90" customFormat="1" ht="18" customHeight="1">
      <c r="A13" s="296"/>
      <c r="B13" s="109" t="s">
        <v>26</v>
      </c>
      <c r="C13" s="103">
        <v>0</v>
      </c>
      <c r="D13" s="107" t="s">
        <v>106</v>
      </c>
      <c r="E13" s="105"/>
      <c r="F13" s="105"/>
      <c r="G13" s="103">
        <v>0</v>
      </c>
      <c r="H13" s="103"/>
      <c r="I13" s="103"/>
      <c r="J13" s="103"/>
      <c r="K13" s="103"/>
      <c r="L13" s="103"/>
    </row>
    <row r="14" spans="1:12" s="90" customFormat="1" ht="18" customHeight="1">
      <c r="A14" s="294" t="s">
        <v>11</v>
      </c>
      <c r="B14" s="294"/>
      <c r="C14" s="103">
        <v>0</v>
      </c>
      <c r="D14" s="104" t="s">
        <v>107</v>
      </c>
      <c r="E14" s="103">
        <v>162.6756</v>
      </c>
      <c r="F14" s="103">
        <v>162.6756</v>
      </c>
      <c r="G14" s="103">
        <v>162.6756</v>
      </c>
      <c r="H14" s="103"/>
      <c r="I14" s="103"/>
      <c r="J14" s="103"/>
      <c r="K14" s="103"/>
      <c r="L14" s="103"/>
    </row>
    <row r="15" spans="1:12" s="90" customFormat="1" ht="18" customHeight="1">
      <c r="A15" s="294" t="s">
        <v>108</v>
      </c>
      <c r="B15" s="294"/>
      <c r="C15" s="110">
        <v>0</v>
      </c>
      <c r="D15" s="107" t="s">
        <v>109</v>
      </c>
      <c r="E15" s="103">
        <v>77.026799999999994</v>
      </c>
      <c r="F15" s="103">
        <v>77.026799999999994</v>
      </c>
      <c r="G15" s="103">
        <v>77.026799999999994</v>
      </c>
      <c r="H15" s="103"/>
      <c r="I15" s="103"/>
      <c r="J15" s="103"/>
      <c r="K15" s="103"/>
      <c r="L15" s="103"/>
    </row>
    <row r="16" spans="1:12" s="90" customFormat="1" ht="18" customHeight="1">
      <c r="A16" s="294" t="s">
        <v>14</v>
      </c>
      <c r="B16" s="294"/>
      <c r="C16" s="111">
        <v>0</v>
      </c>
      <c r="D16" s="104" t="s">
        <v>110</v>
      </c>
      <c r="E16" s="105"/>
      <c r="F16" s="105"/>
      <c r="G16" s="103"/>
      <c r="H16" s="103"/>
      <c r="I16" s="103"/>
      <c r="J16" s="103"/>
      <c r="K16" s="103"/>
      <c r="L16" s="103"/>
    </row>
    <row r="17" spans="1:12" s="90" customFormat="1" ht="18" customHeight="1">
      <c r="A17" s="314"/>
      <c r="B17" s="314"/>
      <c r="C17" s="112">
        <v>0</v>
      </c>
      <c r="D17" s="104" t="s">
        <v>111</v>
      </c>
      <c r="E17" s="105"/>
      <c r="F17" s="105"/>
      <c r="G17" s="103"/>
      <c r="H17" s="103"/>
      <c r="I17" s="103"/>
      <c r="J17" s="103"/>
      <c r="K17" s="103"/>
      <c r="L17" s="103"/>
    </row>
    <row r="18" spans="1:12" s="90" customFormat="1" ht="18" customHeight="1">
      <c r="A18" s="315"/>
      <c r="B18" s="316"/>
      <c r="C18" s="112">
        <v>0</v>
      </c>
      <c r="D18" s="107" t="s">
        <v>112</v>
      </c>
      <c r="E18" s="105"/>
      <c r="F18" s="105"/>
      <c r="G18" s="103"/>
      <c r="H18" s="103"/>
      <c r="I18" s="103"/>
      <c r="J18" s="103"/>
      <c r="K18" s="103"/>
      <c r="L18" s="103"/>
    </row>
    <row r="19" spans="1:12" s="90" customFormat="1" ht="18" customHeight="1">
      <c r="A19" s="113"/>
      <c r="B19" s="114"/>
      <c r="C19" s="112">
        <v>0</v>
      </c>
      <c r="D19" s="107" t="s">
        <v>113</v>
      </c>
      <c r="E19" s="105"/>
      <c r="F19" s="105"/>
      <c r="G19" s="103"/>
      <c r="H19" s="103"/>
      <c r="I19" s="103"/>
      <c r="J19" s="103"/>
      <c r="K19" s="103"/>
      <c r="L19" s="103"/>
    </row>
    <row r="20" spans="1:12" s="90" customFormat="1" ht="18" customHeight="1">
      <c r="A20" s="315"/>
      <c r="B20" s="316"/>
      <c r="C20" s="112">
        <v>0</v>
      </c>
      <c r="D20" s="107" t="s">
        <v>114</v>
      </c>
      <c r="E20" s="105"/>
      <c r="F20" s="105"/>
      <c r="G20" s="103"/>
      <c r="H20" s="103"/>
      <c r="I20" s="103"/>
      <c r="J20" s="103"/>
      <c r="K20" s="103"/>
      <c r="L20" s="103"/>
    </row>
    <row r="21" spans="1:12" s="90" customFormat="1" ht="18" customHeight="1">
      <c r="A21" s="317"/>
      <c r="B21" s="318"/>
      <c r="C21" s="112">
        <v>0</v>
      </c>
      <c r="D21" s="107" t="s">
        <v>115</v>
      </c>
      <c r="E21" s="105"/>
      <c r="F21" s="105"/>
      <c r="G21" s="115"/>
      <c r="H21" s="115"/>
      <c r="I21" s="115"/>
      <c r="J21" s="115"/>
      <c r="K21" s="115"/>
      <c r="L21" s="115"/>
    </row>
    <row r="22" spans="1:12" s="90" customFormat="1" ht="18" customHeight="1">
      <c r="A22" s="315"/>
      <c r="B22" s="316"/>
      <c r="C22" s="112">
        <v>0</v>
      </c>
      <c r="D22" s="107" t="s">
        <v>116</v>
      </c>
      <c r="E22" s="105"/>
      <c r="F22" s="105"/>
      <c r="G22" s="105"/>
      <c r="H22" s="115"/>
      <c r="I22" s="105"/>
      <c r="J22" s="105"/>
      <c r="K22" s="105"/>
      <c r="L22" s="105"/>
    </row>
    <row r="23" spans="1:12" s="90" customFormat="1" ht="18" customHeight="1">
      <c r="A23" s="315"/>
      <c r="B23" s="316"/>
      <c r="C23" s="112">
        <v>0</v>
      </c>
      <c r="D23" s="107" t="s">
        <v>117</v>
      </c>
      <c r="E23" s="105"/>
      <c r="F23" s="105"/>
      <c r="G23" s="105"/>
      <c r="H23" s="115"/>
      <c r="I23" s="105"/>
      <c r="J23" s="105"/>
      <c r="K23" s="105"/>
      <c r="L23" s="105"/>
    </row>
    <row r="24" spans="1:12" s="90" customFormat="1" ht="18" customHeight="1">
      <c r="A24" s="294"/>
      <c r="B24" s="294"/>
      <c r="C24" s="105">
        <v>0</v>
      </c>
      <c r="D24" s="107" t="s">
        <v>118</v>
      </c>
      <c r="E24" s="105"/>
      <c r="F24" s="105"/>
      <c r="G24" s="105"/>
      <c r="H24" s="115"/>
      <c r="I24" s="105"/>
      <c r="J24" s="105"/>
      <c r="K24" s="105"/>
      <c r="L24" s="105"/>
    </row>
    <row r="25" spans="1:12" s="90" customFormat="1" ht="18" customHeight="1">
      <c r="A25" s="116"/>
      <c r="B25" s="117"/>
      <c r="C25" s="105">
        <v>0</v>
      </c>
      <c r="D25" s="107" t="s">
        <v>119</v>
      </c>
      <c r="E25" s="105"/>
      <c r="F25" s="105"/>
      <c r="G25" s="105"/>
      <c r="H25" s="115"/>
      <c r="I25" s="105"/>
      <c r="J25" s="105"/>
      <c r="K25" s="105"/>
      <c r="L25" s="105"/>
    </row>
    <row r="26" spans="1:12" s="90" customFormat="1" ht="18" customHeight="1">
      <c r="A26" s="116"/>
      <c r="B26" s="117"/>
      <c r="C26" s="105">
        <v>0</v>
      </c>
      <c r="D26" s="107" t="s">
        <v>120</v>
      </c>
      <c r="E26" s="105"/>
      <c r="F26" s="105"/>
      <c r="G26" s="105"/>
      <c r="H26" s="115"/>
      <c r="I26" s="105"/>
      <c r="J26" s="105"/>
      <c r="K26" s="105"/>
      <c r="L26" s="105"/>
    </row>
    <row r="27" spans="1:12" s="90" customFormat="1" ht="18" customHeight="1">
      <c r="A27" s="116"/>
      <c r="B27" s="117"/>
      <c r="C27" s="105">
        <v>0</v>
      </c>
      <c r="D27" s="107" t="s">
        <v>121</v>
      </c>
      <c r="E27" s="105"/>
      <c r="F27" s="105"/>
      <c r="G27" s="105"/>
      <c r="H27" s="115"/>
      <c r="I27" s="105"/>
      <c r="J27" s="105"/>
      <c r="K27" s="105"/>
      <c r="L27" s="105"/>
    </row>
    <row r="28" spans="1:12" s="90" customFormat="1" ht="18" customHeight="1">
      <c r="A28" s="116"/>
      <c r="B28" s="117"/>
      <c r="C28" s="105">
        <v>0</v>
      </c>
      <c r="D28" s="107" t="s">
        <v>122</v>
      </c>
      <c r="E28" s="105"/>
      <c r="F28" s="105"/>
      <c r="G28" s="105"/>
      <c r="H28" s="115"/>
      <c r="I28" s="105"/>
      <c r="J28" s="105"/>
      <c r="K28" s="105"/>
      <c r="L28" s="105"/>
    </row>
    <row r="29" spans="1:12" s="90" customFormat="1" ht="18" customHeight="1">
      <c r="A29" s="116"/>
      <c r="B29" s="117"/>
      <c r="C29" s="105">
        <v>0</v>
      </c>
      <c r="D29" s="107" t="s">
        <v>123</v>
      </c>
      <c r="E29" s="105"/>
      <c r="F29" s="105"/>
      <c r="G29" s="105"/>
      <c r="H29" s="115"/>
      <c r="I29" s="105"/>
      <c r="J29" s="105"/>
      <c r="K29" s="105"/>
      <c r="L29" s="105"/>
    </row>
    <row r="30" spans="1:12" s="90" customFormat="1" ht="18" customHeight="1">
      <c r="A30" s="116"/>
      <c r="B30" s="117"/>
      <c r="C30" s="105">
        <v>0</v>
      </c>
      <c r="D30" s="107" t="s">
        <v>124</v>
      </c>
      <c r="E30" s="105"/>
      <c r="F30" s="105"/>
      <c r="G30" s="105"/>
      <c r="H30" s="115"/>
      <c r="I30" s="105"/>
      <c r="J30" s="105"/>
      <c r="K30" s="105"/>
      <c r="L30" s="105"/>
    </row>
    <row r="31" spans="1:12" s="90" customFormat="1" ht="18" customHeight="1">
      <c r="A31" s="116"/>
      <c r="B31" s="117"/>
      <c r="C31" s="105">
        <v>0</v>
      </c>
      <c r="D31" s="107" t="s">
        <v>125</v>
      </c>
      <c r="E31" s="105"/>
      <c r="F31" s="105"/>
      <c r="G31" s="105"/>
      <c r="H31" s="115"/>
      <c r="I31" s="105"/>
      <c r="J31" s="105"/>
      <c r="K31" s="105"/>
      <c r="L31" s="105"/>
    </row>
    <row r="32" spans="1:12" s="90" customFormat="1" ht="18" customHeight="1">
      <c r="A32" s="307" t="s">
        <v>36</v>
      </c>
      <c r="B32" s="309"/>
      <c r="C32" s="103">
        <v>1766.526877</v>
      </c>
      <c r="D32" s="118" t="s">
        <v>126</v>
      </c>
      <c r="E32" s="119">
        <f>E8+E9</f>
        <v>1526.8244769999999</v>
      </c>
      <c r="F32" s="119">
        <f>F8+F9</f>
        <v>1526.8244769999999</v>
      </c>
      <c r="G32" s="119">
        <f>G8+G9</f>
        <v>1526.8244769999999</v>
      </c>
      <c r="H32" s="103"/>
      <c r="I32" s="105"/>
      <c r="J32" s="105"/>
      <c r="K32" s="105"/>
      <c r="L32" s="105"/>
    </row>
    <row r="33" spans="1:4" s="90" customFormat="1" ht="14.25">
      <c r="A33" s="120"/>
      <c r="B33" s="120"/>
      <c r="D33" s="62"/>
    </row>
    <row r="34" spans="1:4" s="90" customFormat="1" ht="14.25">
      <c r="A34" s="120"/>
      <c r="B34" s="120"/>
    </row>
    <row r="35" spans="1:4" s="90" customFormat="1" ht="14.25">
      <c r="A35" s="120"/>
      <c r="B35" s="120"/>
    </row>
    <row r="36" spans="1:4" s="90" customFormat="1" ht="14.25">
      <c r="A36" s="120"/>
      <c r="B36" s="120"/>
    </row>
    <row r="37" spans="1:4" s="90" customFormat="1" ht="14.25">
      <c r="A37" s="120"/>
      <c r="B37" s="120"/>
    </row>
    <row r="38" spans="1:4" s="90" customFormat="1" ht="14.25">
      <c r="A38" s="120"/>
      <c r="B38" s="120"/>
    </row>
    <row r="39" spans="1:4" s="90" customFormat="1" ht="14.25">
      <c r="A39" s="120"/>
      <c r="B39" s="120"/>
    </row>
  </sheetData>
  <mergeCells count="21">
    <mergeCell ref="A24:B24"/>
    <mergeCell ref="L6:L7"/>
    <mergeCell ref="A32:B32"/>
    <mergeCell ref="A15:B15"/>
    <mergeCell ref="A16:B16"/>
    <mergeCell ref="A17:B17"/>
    <mergeCell ref="A18:B18"/>
    <mergeCell ref="A20:B20"/>
    <mergeCell ref="A21:B21"/>
    <mergeCell ref="A22:B22"/>
    <mergeCell ref="A23:B23"/>
    <mergeCell ref="A14:B14"/>
    <mergeCell ref="A8:A13"/>
    <mergeCell ref="C5:C7"/>
    <mergeCell ref="D5:D7"/>
    <mergeCell ref="A5:B7"/>
    <mergeCell ref="A2:L2"/>
    <mergeCell ref="A3:E3"/>
    <mergeCell ref="A4:C4"/>
    <mergeCell ref="F6:K6"/>
    <mergeCell ref="E5:E7"/>
  </mergeCells>
  <phoneticPr fontId="7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O17" sqref="O17"/>
    </sheetView>
  </sheetViews>
  <sheetFormatPr defaultColWidth="7.25" defaultRowHeight="11.25"/>
  <cols>
    <col min="1" max="1" width="5.5" style="34" customWidth="1"/>
    <col min="2" max="3" width="4.875" style="34" customWidth="1"/>
    <col min="4" max="4" width="9.375" style="34" customWidth="1"/>
    <col min="5" max="5" width="42.25" style="34" customWidth="1"/>
    <col min="6" max="6" width="16.5" style="34" customWidth="1"/>
    <col min="7" max="7" width="14.625" style="34" customWidth="1"/>
    <col min="8" max="8" width="14.375" style="34" customWidth="1"/>
    <col min="9" max="10" width="10.875" style="34" customWidth="1"/>
    <col min="11" max="11" width="14.375" style="34" customWidth="1"/>
    <col min="12" max="12" width="14.25" style="34" customWidth="1"/>
    <col min="13" max="13" width="12.875" style="34" customWidth="1"/>
    <col min="14" max="14" width="10.125" style="235" customWidth="1"/>
    <col min="15" max="241" width="7.25" style="34" customWidth="1"/>
    <col min="242" max="16384" width="7.25" style="34"/>
  </cols>
  <sheetData>
    <row r="1" spans="1:14" ht="25.5" customHeight="1">
      <c r="A1" s="35"/>
      <c r="B1" s="35"/>
      <c r="C1" s="36"/>
      <c r="D1" s="37"/>
      <c r="E1" s="38"/>
      <c r="F1" s="39"/>
      <c r="G1" s="39"/>
      <c r="H1" s="39"/>
      <c r="I1" s="54"/>
      <c r="J1" s="39"/>
      <c r="K1" s="39"/>
      <c r="L1" s="39"/>
      <c r="M1" s="55"/>
    </row>
    <row r="2" spans="1:14" ht="21.75" customHeight="1">
      <c r="A2" s="319" t="s">
        <v>127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4" ht="25.5" customHeight="1">
      <c r="A3" s="320" t="str">
        <f ca="1">'1部门收支总体情况表'!A3:D3</f>
        <v>单位名称： 伊川县财政局</v>
      </c>
      <c r="B3" s="321"/>
      <c r="C3" s="321"/>
      <c r="D3" s="321"/>
      <c r="E3" s="321"/>
      <c r="F3" s="39"/>
      <c r="G3" s="40"/>
      <c r="H3" s="40"/>
      <c r="I3" s="40"/>
      <c r="J3" s="40"/>
      <c r="K3" s="40"/>
      <c r="L3" s="40"/>
      <c r="M3" s="56" t="s">
        <v>242</v>
      </c>
    </row>
    <row r="4" spans="1:14" s="32" customFormat="1" ht="25.5" customHeight="1">
      <c r="A4" s="41" t="s">
        <v>39</v>
      </c>
      <c r="B4" s="42"/>
      <c r="C4" s="42"/>
      <c r="D4" s="322" t="s">
        <v>40</v>
      </c>
      <c r="E4" s="322" t="s">
        <v>41</v>
      </c>
      <c r="F4" s="322" t="s">
        <v>42</v>
      </c>
      <c r="G4" s="44" t="s">
        <v>87</v>
      </c>
      <c r="H4" s="44"/>
      <c r="I4" s="44"/>
      <c r="J4" s="57"/>
      <c r="K4" s="58" t="s">
        <v>88</v>
      </c>
      <c r="L4" s="44"/>
      <c r="M4" s="57"/>
      <c r="N4" s="236"/>
    </row>
    <row r="5" spans="1:14" s="32" customFormat="1" ht="30.75" customHeight="1">
      <c r="A5" s="45" t="s">
        <v>44</v>
      </c>
      <c r="B5" s="45" t="s">
        <v>45</v>
      </c>
      <c r="C5" s="45" t="s">
        <v>46</v>
      </c>
      <c r="D5" s="322"/>
      <c r="E5" s="322"/>
      <c r="F5" s="322"/>
      <c r="G5" s="46" t="s">
        <v>15</v>
      </c>
      <c r="H5" s="43" t="s">
        <v>89</v>
      </c>
      <c r="I5" s="59" t="s">
        <v>90</v>
      </c>
      <c r="J5" s="43" t="s">
        <v>91</v>
      </c>
      <c r="K5" s="43" t="s">
        <v>15</v>
      </c>
      <c r="L5" s="43" t="s">
        <v>92</v>
      </c>
      <c r="M5" s="43" t="s">
        <v>93</v>
      </c>
      <c r="N5" s="236"/>
    </row>
    <row r="6" spans="1:14" s="33" customFormat="1" ht="20.100000000000001" customHeight="1">
      <c r="A6" s="80"/>
      <c r="B6" s="80"/>
      <c r="C6" s="81"/>
      <c r="D6" s="82"/>
      <c r="E6" s="83" t="s">
        <v>7</v>
      </c>
      <c r="F6" s="84">
        <v>1766.526877</v>
      </c>
      <c r="G6" s="85">
        <v>1416.526877</v>
      </c>
      <c r="H6" s="84">
        <v>1320.64338</v>
      </c>
      <c r="I6" s="84">
        <v>33.528570000000002</v>
      </c>
      <c r="J6" s="84">
        <v>62.354927000000004</v>
      </c>
      <c r="K6" s="84">
        <v>350</v>
      </c>
      <c r="L6" s="84">
        <v>350</v>
      </c>
      <c r="M6" s="88"/>
      <c r="N6" s="237">
        <f>F6/10000</f>
        <v>0.17665268770000001</v>
      </c>
    </row>
    <row r="7" spans="1:14" s="32" customFormat="1" ht="20.100000000000001" customHeight="1">
      <c r="A7" s="80"/>
      <c r="B7" s="80"/>
      <c r="C7" s="81"/>
      <c r="D7" s="82" t="s">
        <v>47</v>
      </c>
      <c r="E7" s="83" t="s">
        <v>48</v>
      </c>
      <c r="F7" s="84">
        <v>1766.526877</v>
      </c>
      <c r="G7" s="86">
        <v>1416.526877</v>
      </c>
      <c r="H7" s="84">
        <v>1320.64338</v>
      </c>
      <c r="I7" s="84">
        <v>33.528570000000002</v>
      </c>
      <c r="J7" s="84">
        <v>62.354927000000004</v>
      </c>
      <c r="K7" s="84">
        <v>350</v>
      </c>
      <c r="L7" s="84">
        <v>350</v>
      </c>
      <c r="M7" s="89"/>
      <c r="N7" s="237">
        <f t="shared" ref="N7:N27" si="0">F7/10000</f>
        <v>0.17665268770000001</v>
      </c>
    </row>
    <row r="8" spans="1:14" s="32" customFormat="1" ht="20.100000000000001" customHeight="1">
      <c r="A8" s="80"/>
      <c r="B8" s="80"/>
      <c r="C8" s="81"/>
      <c r="D8" s="82" t="s">
        <v>49</v>
      </c>
      <c r="E8" s="83" t="s">
        <v>50</v>
      </c>
      <c r="F8" s="84">
        <v>1051.0969539999999</v>
      </c>
      <c r="G8" s="86">
        <v>756.09695399999998</v>
      </c>
      <c r="H8" s="84">
        <v>679.38530000000003</v>
      </c>
      <c r="I8" s="84">
        <v>14.356726999999999</v>
      </c>
      <c r="J8" s="84">
        <v>62.354927000000004</v>
      </c>
      <c r="K8" s="84">
        <v>295</v>
      </c>
      <c r="L8" s="84">
        <v>295</v>
      </c>
      <c r="M8" s="89"/>
      <c r="N8" s="237">
        <f t="shared" si="0"/>
        <v>0.10510969539999998</v>
      </c>
    </row>
    <row r="9" spans="1:14" s="32" customFormat="1" ht="20.100000000000001" customHeight="1">
      <c r="A9" s="80" t="s">
        <v>51</v>
      </c>
      <c r="B9" s="80" t="s">
        <v>52</v>
      </c>
      <c r="C9" s="81" t="s">
        <v>53</v>
      </c>
      <c r="D9" s="82" t="s">
        <v>94</v>
      </c>
      <c r="E9" s="83" t="s">
        <v>55</v>
      </c>
      <c r="F9" s="84">
        <v>666.54312699999991</v>
      </c>
      <c r="G9" s="86">
        <v>456.54312699999997</v>
      </c>
      <c r="H9" s="84">
        <v>438.29840000000002</v>
      </c>
      <c r="I9" s="84">
        <v>14.356726999999999</v>
      </c>
      <c r="J9" s="84">
        <v>3.8879999999999999</v>
      </c>
      <c r="K9" s="84">
        <v>210</v>
      </c>
      <c r="L9" s="84">
        <v>210</v>
      </c>
      <c r="M9" s="89"/>
      <c r="N9" s="237">
        <f t="shared" si="0"/>
        <v>6.6654312699999996E-2</v>
      </c>
    </row>
    <row r="10" spans="1:14" s="32" customFormat="1" ht="20.100000000000001" customHeight="1">
      <c r="A10" s="80" t="s">
        <v>51</v>
      </c>
      <c r="B10" s="80" t="s">
        <v>52</v>
      </c>
      <c r="C10" s="81" t="s">
        <v>56</v>
      </c>
      <c r="D10" s="82" t="s">
        <v>94</v>
      </c>
      <c r="E10" s="83" t="s">
        <v>57</v>
      </c>
      <c r="F10" s="84">
        <v>10</v>
      </c>
      <c r="G10" s="86">
        <v>0</v>
      </c>
      <c r="H10" s="84">
        <v>0</v>
      </c>
      <c r="I10" s="84">
        <v>0</v>
      </c>
      <c r="J10" s="84">
        <v>0</v>
      </c>
      <c r="K10" s="84">
        <v>10</v>
      </c>
      <c r="L10" s="84">
        <v>10</v>
      </c>
      <c r="M10" s="89"/>
      <c r="N10" s="237">
        <f t="shared" si="0"/>
        <v>1E-3</v>
      </c>
    </row>
    <row r="11" spans="1:14" s="32" customFormat="1" ht="20.100000000000001" customHeight="1">
      <c r="A11" s="80" t="s">
        <v>51</v>
      </c>
      <c r="B11" s="80" t="s">
        <v>52</v>
      </c>
      <c r="C11" s="81" t="s">
        <v>58</v>
      </c>
      <c r="D11" s="82" t="s">
        <v>94</v>
      </c>
      <c r="E11" s="83" t="s">
        <v>59</v>
      </c>
      <c r="F11" s="84">
        <v>10</v>
      </c>
      <c r="G11" s="86">
        <v>0</v>
      </c>
      <c r="H11" s="84">
        <v>0</v>
      </c>
      <c r="I11" s="84">
        <v>0</v>
      </c>
      <c r="J11" s="84">
        <v>0</v>
      </c>
      <c r="K11" s="84">
        <v>10</v>
      </c>
      <c r="L11" s="84">
        <v>10</v>
      </c>
      <c r="M11" s="89"/>
      <c r="N11" s="237">
        <f t="shared" si="0"/>
        <v>1E-3</v>
      </c>
    </row>
    <row r="12" spans="1:14" s="32" customFormat="1" ht="20.100000000000001" customHeight="1">
      <c r="A12" s="80" t="s">
        <v>51</v>
      </c>
      <c r="B12" s="80" t="s">
        <v>52</v>
      </c>
      <c r="C12" s="81" t="s">
        <v>60</v>
      </c>
      <c r="D12" s="82" t="s">
        <v>94</v>
      </c>
      <c r="E12" s="83" t="s">
        <v>61</v>
      </c>
      <c r="F12" s="84">
        <v>20</v>
      </c>
      <c r="G12" s="86">
        <v>0</v>
      </c>
      <c r="H12" s="84">
        <v>0</v>
      </c>
      <c r="I12" s="84">
        <v>0</v>
      </c>
      <c r="J12" s="84">
        <v>0</v>
      </c>
      <c r="K12" s="84">
        <v>20</v>
      </c>
      <c r="L12" s="84">
        <v>20</v>
      </c>
      <c r="M12" s="89"/>
      <c r="N12" s="237">
        <f t="shared" si="0"/>
        <v>2E-3</v>
      </c>
    </row>
    <row r="13" spans="1:14" s="32" customFormat="1" ht="20.100000000000001" customHeight="1">
      <c r="A13" s="80" t="s">
        <v>51</v>
      </c>
      <c r="B13" s="80" t="s">
        <v>62</v>
      </c>
      <c r="C13" s="81" t="s">
        <v>62</v>
      </c>
      <c r="D13" s="82" t="s">
        <v>94</v>
      </c>
      <c r="E13" s="83" t="s">
        <v>63</v>
      </c>
      <c r="F13" s="84">
        <v>35</v>
      </c>
      <c r="G13" s="86">
        <v>0</v>
      </c>
      <c r="H13" s="84">
        <v>0</v>
      </c>
      <c r="I13" s="84">
        <v>0</v>
      </c>
      <c r="J13" s="84">
        <v>0</v>
      </c>
      <c r="K13" s="84">
        <v>35</v>
      </c>
      <c r="L13" s="84">
        <v>35</v>
      </c>
      <c r="M13" s="89"/>
      <c r="N13" s="237">
        <f t="shared" si="0"/>
        <v>3.5000000000000001E-3</v>
      </c>
    </row>
    <row r="14" spans="1:14" s="32" customFormat="1" ht="20.100000000000001" customHeight="1">
      <c r="A14" s="80" t="s">
        <v>64</v>
      </c>
      <c r="B14" s="80" t="s">
        <v>58</v>
      </c>
      <c r="C14" s="81" t="s">
        <v>53</v>
      </c>
      <c r="D14" s="82" t="s">
        <v>94</v>
      </c>
      <c r="E14" s="83" t="s">
        <v>65</v>
      </c>
      <c r="F14" s="84">
        <v>58.466926999999998</v>
      </c>
      <c r="G14" s="86">
        <v>58.466926999999998</v>
      </c>
      <c r="H14" s="84">
        <v>0</v>
      </c>
      <c r="I14" s="84">
        <v>0</v>
      </c>
      <c r="J14" s="84">
        <v>58.466926999999998</v>
      </c>
      <c r="K14" s="84">
        <v>0</v>
      </c>
      <c r="L14" s="84">
        <v>0</v>
      </c>
      <c r="M14" s="89"/>
      <c r="N14" s="237">
        <f t="shared" si="0"/>
        <v>5.8466926999999995E-3</v>
      </c>
    </row>
    <row r="15" spans="1:14" s="32" customFormat="1" ht="20.100000000000001" customHeight="1">
      <c r="A15" s="80" t="s">
        <v>64</v>
      </c>
      <c r="B15" s="80" t="s">
        <v>58</v>
      </c>
      <c r="C15" s="81" t="s">
        <v>58</v>
      </c>
      <c r="D15" s="82" t="s">
        <v>94</v>
      </c>
      <c r="E15" s="83" t="s">
        <v>66</v>
      </c>
      <c r="F15" s="84">
        <v>162.6756</v>
      </c>
      <c r="G15" s="86">
        <v>162.6756</v>
      </c>
      <c r="H15" s="84">
        <v>162.6756</v>
      </c>
      <c r="I15" s="84">
        <v>0</v>
      </c>
      <c r="J15" s="84">
        <v>0</v>
      </c>
      <c r="K15" s="84">
        <v>0</v>
      </c>
      <c r="L15" s="84">
        <v>0</v>
      </c>
      <c r="M15" s="89"/>
      <c r="N15" s="237">
        <f t="shared" si="0"/>
        <v>1.626756E-2</v>
      </c>
    </row>
    <row r="16" spans="1:14" s="32" customFormat="1" ht="20.100000000000001" customHeight="1">
      <c r="A16" s="80" t="s">
        <v>67</v>
      </c>
      <c r="B16" s="80" t="s">
        <v>68</v>
      </c>
      <c r="C16" s="81" t="s">
        <v>53</v>
      </c>
      <c r="D16" s="82" t="s">
        <v>94</v>
      </c>
      <c r="E16" s="83" t="s">
        <v>69</v>
      </c>
      <c r="F16" s="84">
        <v>65.452799999999996</v>
      </c>
      <c r="G16" s="86">
        <v>65.452799999999996</v>
      </c>
      <c r="H16" s="84">
        <v>65.452799999999996</v>
      </c>
      <c r="I16" s="84">
        <v>0</v>
      </c>
      <c r="J16" s="84">
        <v>0</v>
      </c>
      <c r="K16" s="84">
        <v>0</v>
      </c>
      <c r="L16" s="84">
        <v>0</v>
      </c>
      <c r="M16" s="89"/>
      <c r="N16" s="237">
        <f t="shared" si="0"/>
        <v>6.5452799999999997E-3</v>
      </c>
    </row>
    <row r="17" spans="1:14" s="32" customFormat="1" ht="20.100000000000001" customHeight="1">
      <c r="A17" s="80" t="s">
        <v>67</v>
      </c>
      <c r="B17" s="80" t="s">
        <v>68</v>
      </c>
      <c r="C17" s="81" t="s">
        <v>62</v>
      </c>
      <c r="D17" s="82" t="s">
        <v>94</v>
      </c>
      <c r="E17" s="83" t="s">
        <v>70</v>
      </c>
      <c r="F17" s="84">
        <v>12.958500000000001</v>
      </c>
      <c r="G17" s="86">
        <v>12.958500000000001</v>
      </c>
      <c r="H17" s="84">
        <v>12.958500000000001</v>
      </c>
      <c r="I17" s="84">
        <v>0</v>
      </c>
      <c r="J17" s="84">
        <v>0</v>
      </c>
      <c r="K17" s="84">
        <v>0</v>
      </c>
      <c r="L17" s="84">
        <v>0</v>
      </c>
      <c r="M17" s="89"/>
      <c r="N17" s="237">
        <f t="shared" si="0"/>
        <v>1.2958500000000001E-3</v>
      </c>
    </row>
    <row r="18" spans="1:14" s="32" customFormat="1" ht="20.100000000000001" customHeight="1">
      <c r="A18" s="81" t="s">
        <v>71</v>
      </c>
      <c r="B18" s="81" t="s">
        <v>72</v>
      </c>
      <c r="C18" s="81" t="s">
        <v>62</v>
      </c>
      <c r="D18" s="87" t="s">
        <v>94</v>
      </c>
      <c r="E18" s="83" t="s">
        <v>73</v>
      </c>
      <c r="F18" s="84">
        <v>10</v>
      </c>
      <c r="G18" s="86">
        <v>0</v>
      </c>
      <c r="H18" s="84">
        <v>0</v>
      </c>
      <c r="I18" s="84">
        <v>0</v>
      </c>
      <c r="J18" s="84">
        <v>0</v>
      </c>
      <c r="K18" s="84">
        <v>10</v>
      </c>
      <c r="L18" s="84">
        <v>10</v>
      </c>
      <c r="M18" s="89"/>
      <c r="N18" s="237">
        <f t="shared" si="0"/>
        <v>1E-3</v>
      </c>
    </row>
    <row r="19" spans="1:14" s="32" customFormat="1" ht="20.100000000000001" customHeight="1">
      <c r="A19" s="81"/>
      <c r="B19" s="81"/>
      <c r="C19" s="81"/>
      <c r="D19" s="87" t="s">
        <v>74</v>
      </c>
      <c r="E19" s="83" t="s">
        <v>75</v>
      </c>
      <c r="F19" s="84">
        <v>100.894812</v>
      </c>
      <c r="G19" s="86">
        <v>90.894812000000002</v>
      </c>
      <c r="H19" s="84">
        <v>87.176000000000002</v>
      </c>
      <c r="I19" s="84">
        <v>3.7188120000000002</v>
      </c>
      <c r="J19" s="84">
        <v>0</v>
      </c>
      <c r="K19" s="84">
        <v>10</v>
      </c>
      <c r="L19" s="84">
        <v>10</v>
      </c>
      <c r="M19" s="89"/>
      <c r="N19" s="237">
        <f t="shared" si="0"/>
        <v>1.00894812E-2</v>
      </c>
    </row>
    <row r="20" spans="1:14" s="32" customFormat="1" ht="20.100000000000001" customHeight="1">
      <c r="A20" s="81" t="s">
        <v>51</v>
      </c>
      <c r="B20" s="81" t="s">
        <v>52</v>
      </c>
      <c r="C20" s="81" t="s">
        <v>53</v>
      </c>
      <c r="D20" s="87" t="s">
        <v>95</v>
      </c>
      <c r="E20" s="83" t="s">
        <v>55</v>
      </c>
      <c r="F20" s="84">
        <v>100.894812</v>
      </c>
      <c r="G20" s="86">
        <v>90.894812000000002</v>
      </c>
      <c r="H20" s="84">
        <v>87.176000000000002</v>
      </c>
      <c r="I20" s="84">
        <v>3.7188120000000002</v>
      </c>
      <c r="J20" s="84">
        <v>0</v>
      </c>
      <c r="K20" s="84">
        <v>10</v>
      </c>
      <c r="L20" s="84">
        <v>10</v>
      </c>
      <c r="M20" s="89"/>
      <c r="N20" s="237">
        <f t="shared" si="0"/>
        <v>1.00894812E-2</v>
      </c>
    </row>
    <row r="21" spans="1:14" s="32" customFormat="1" ht="20.100000000000001" customHeight="1">
      <c r="A21" s="81"/>
      <c r="B21" s="81"/>
      <c r="C21" s="81"/>
      <c r="D21" s="87" t="s">
        <v>76</v>
      </c>
      <c r="E21" s="83" t="s">
        <v>77</v>
      </c>
      <c r="F21" s="84">
        <v>99.989789000000002</v>
      </c>
      <c r="G21" s="86">
        <v>64.989789000000002</v>
      </c>
      <c r="H21" s="84">
        <v>62.291600000000003</v>
      </c>
      <c r="I21" s="84">
        <v>2.6981889999999997</v>
      </c>
      <c r="J21" s="84">
        <v>0</v>
      </c>
      <c r="K21" s="84">
        <v>35</v>
      </c>
      <c r="L21" s="84">
        <v>35</v>
      </c>
      <c r="M21" s="89"/>
      <c r="N21" s="237">
        <f t="shared" si="0"/>
        <v>9.9989789000000003E-3</v>
      </c>
    </row>
    <row r="22" spans="1:14" s="32" customFormat="1" ht="20.100000000000001" customHeight="1">
      <c r="A22" s="81" t="s">
        <v>51</v>
      </c>
      <c r="B22" s="81" t="s">
        <v>52</v>
      </c>
      <c r="C22" s="81" t="s">
        <v>53</v>
      </c>
      <c r="D22" s="87" t="s">
        <v>96</v>
      </c>
      <c r="E22" s="83" t="s">
        <v>55</v>
      </c>
      <c r="F22" s="84">
        <v>64.989789000000002</v>
      </c>
      <c r="G22" s="86">
        <v>64.989789000000002</v>
      </c>
      <c r="H22" s="84">
        <v>62.291600000000003</v>
      </c>
      <c r="I22" s="84">
        <v>2.6981889999999997</v>
      </c>
      <c r="J22" s="84">
        <v>0</v>
      </c>
      <c r="K22" s="84">
        <v>0</v>
      </c>
      <c r="L22" s="84">
        <v>0</v>
      </c>
      <c r="M22" s="89"/>
      <c r="N22" s="237">
        <f t="shared" si="0"/>
        <v>6.4989789000000006E-3</v>
      </c>
    </row>
    <row r="23" spans="1:14" s="32" customFormat="1" ht="20.100000000000001" customHeight="1">
      <c r="A23" s="81" t="s">
        <v>51</v>
      </c>
      <c r="B23" s="81" t="s">
        <v>62</v>
      </c>
      <c r="C23" s="81" t="s">
        <v>62</v>
      </c>
      <c r="D23" s="87" t="s">
        <v>96</v>
      </c>
      <c r="E23" s="83" t="s">
        <v>63</v>
      </c>
      <c r="F23" s="84">
        <v>35</v>
      </c>
      <c r="G23" s="86">
        <v>0</v>
      </c>
      <c r="H23" s="84">
        <v>0</v>
      </c>
      <c r="I23" s="84">
        <v>0</v>
      </c>
      <c r="J23" s="84">
        <v>0</v>
      </c>
      <c r="K23" s="84">
        <v>35</v>
      </c>
      <c r="L23" s="84">
        <v>35</v>
      </c>
      <c r="M23" s="89"/>
      <c r="N23" s="237">
        <f t="shared" si="0"/>
        <v>3.5000000000000001E-3</v>
      </c>
    </row>
    <row r="24" spans="1:14" s="32" customFormat="1" ht="20.100000000000001" customHeight="1">
      <c r="A24" s="81"/>
      <c r="B24" s="81"/>
      <c r="C24" s="81"/>
      <c r="D24" s="87" t="s">
        <v>78</v>
      </c>
      <c r="E24" s="83" t="s">
        <v>79</v>
      </c>
      <c r="F24" s="84">
        <v>501.42322000000001</v>
      </c>
      <c r="G24" s="86">
        <v>491.42322000000001</v>
      </c>
      <c r="H24" s="84">
        <v>479.22</v>
      </c>
      <c r="I24" s="84">
        <v>12.20322</v>
      </c>
      <c r="J24" s="84">
        <v>0</v>
      </c>
      <c r="K24" s="84">
        <v>10</v>
      </c>
      <c r="L24" s="84">
        <v>10</v>
      </c>
      <c r="M24" s="89"/>
      <c r="N24" s="237">
        <f t="shared" si="0"/>
        <v>5.0142322000000003E-2</v>
      </c>
    </row>
    <row r="25" spans="1:14" ht="20.100000000000001" customHeight="1">
      <c r="A25" s="81" t="s">
        <v>51</v>
      </c>
      <c r="B25" s="81" t="s">
        <v>52</v>
      </c>
      <c r="C25" s="81" t="s">
        <v>53</v>
      </c>
      <c r="D25" s="87" t="s">
        <v>97</v>
      </c>
      <c r="E25" s="83" t="s">
        <v>55</v>
      </c>
      <c r="F25" s="84">
        <v>501.42322000000001</v>
      </c>
      <c r="G25" s="86">
        <v>491.42322000000001</v>
      </c>
      <c r="H25" s="84">
        <v>479.22</v>
      </c>
      <c r="I25" s="84">
        <v>12.20322</v>
      </c>
      <c r="J25" s="84">
        <v>0</v>
      </c>
      <c r="K25" s="84">
        <v>10</v>
      </c>
      <c r="L25" s="84">
        <v>10</v>
      </c>
      <c r="M25" s="89"/>
      <c r="N25" s="237">
        <f t="shared" si="0"/>
        <v>5.0142322000000003E-2</v>
      </c>
    </row>
    <row r="26" spans="1:14" ht="20.100000000000001" customHeight="1">
      <c r="A26" s="81"/>
      <c r="B26" s="81"/>
      <c r="C26" s="81"/>
      <c r="D26" s="87" t="s">
        <v>80</v>
      </c>
      <c r="E26" s="83" t="s">
        <v>81</v>
      </c>
      <c r="F26" s="84">
        <v>13.122101999999998</v>
      </c>
      <c r="G26" s="86">
        <v>13.122102</v>
      </c>
      <c r="H26" s="84">
        <v>12.57048</v>
      </c>
      <c r="I26" s="84">
        <v>0.55162200000000006</v>
      </c>
      <c r="J26" s="84">
        <v>0</v>
      </c>
      <c r="K26" s="84">
        <v>0</v>
      </c>
      <c r="L26" s="84">
        <v>0</v>
      </c>
      <c r="M26" s="89"/>
      <c r="N26" s="237">
        <f t="shared" si="0"/>
        <v>1.3122101999999999E-3</v>
      </c>
    </row>
    <row r="27" spans="1:14" ht="20.100000000000001" customHeight="1">
      <c r="A27" s="81" t="s">
        <v>82</v>
      </c>
      <c r="B27" s="81" t="s">
        <v>83</v>
      </c>
      <c r="C27" s="81" t="s">
        <v>84</v>
      </c>
      <c r="D27" s="87" t="s">
        <v>98</v>
      </c>
      <c r="E27" s="83" t="s">
        <v>85</v>
      </c>
      <c r="F27" s="84">
        <v>13.122101999999998</v>
      </c>
      <c r="G27" s="86">
        <v>13.122102</v>
      </c>
      <c r="H27" s="84">
        <v>12.57048</v>
      </c>
      <c r="I27" s="84">
        <v>0.55162200000000006</v>
      </c>
      <c r="J27" s="84">
        <v>0</v>
      </c>
      <c r="K27" s="84">
        <v>0</v>
      </c>
      <c r="L27" s="84">
        <v>0</v>
      </c>
      <c r="M27" s="89"/>
      <c r="N27" s="237">
        <f t="shared" si="0"/>
        <v>1.3122101999999999E-3</v>
      </c>
    </row>
    <row r="28" spans="1:14" ht="20.100000000000001" customHeight="1">
      <c r="A28" s="81"/>
      <c r="B28" s="81"/>
      <c r="C28" s="81"/>
      <c r="D28" s="87"/>
      <c r="E28" s="83"/>
      <c r="F28" s="84"/>
      <c r="G28" s="86"/>
      <c r="H28" s="84"/>
      <c r="I28" s="84"/>
      <c r="J28" s="84"/>
      <c r="K28" s="84"/>
      <c r="L28" s="84"/>
      <c r="M28" s="89"/>
    </row>
    <row r="29" spans="1:14" ht="20.100000000000001" customHeight="1">
      <c r="A29" s="81"/>
      <c r="B29" s="81"/>
      <c r="C29" s="81"/>
      <c r="D29" s="87"/>
      <c r="E29" s="83"/>
      <c r="F29" s="84"/>
      <c r="G29" s="86"/>
      <c r="H29" s="84"/>
      <c r="I29" s="84"/>
      <c r="J29" s="84"/>
      <c r="K29" s="84"/>
      <c r="L29" s="84"/>
      <c r="M29" s="89"/>
    </row>
    <row r="30" spans="1:14" ht="20.100000000000001" customHeight="1">
      <c r="A30" s="81"/>
      <c r="B30" s="81"/>
      <c r="C30" s="81"/>
      <c r="D30" s="87"/>
      <c r="E30" s="83"/>
      <c r="F30" s="84"/>
      <c r="G30" s="86"/>
      <c r="H30" s="84"/>
      <c r="I30" s="84"/>
      <c r="J30" s="84"/>
      <c r="K30" s="84"/>
      <c r="L30" s="84"/>
      <c r="M30" s="89"/>
    </row>
    <row r="31" spans="1:14" ht="20.100000000000001" customHeight="1">
      <c r="A31" s="81"/>
      <c r="B31" s="81"/>
      <c r="C31" s="81"/>
      <c r="D31" s="87"/>
      <c r="E31" s="83"/>
      <c r="F31" s="84"/>
      <c r="G31" s="86"/>
      <c r="H31" s="84"/>
      <c r="I31" s="84"/>
      <c r="J31" s="84"/>
      <c r="K31" s="84"/>
      <c r="L31" s="84"/>
      <c r="M31" s="89"/>
    </row>
    <row r="32" spans="1:14" ht="20.100000000000001" customHeight="1">
      <c r="A32" s="81"/>
      <c r="B32" s="81"/>
      <c r="C32" s="81"/>
      <c r="D32" s="87"/>
      <c r="E32" s="83"/>
      <c r="F32" s="84"/>
      <c r="G32" s="86"/>
      <c r="H32" s="84"/>
      <c r="I32" s="84"/>
      <c r="J32" s="84"/>
      <c r="K32" s="84"/>
      <c r="L32" s="84"/>
      <c r="M32" s="89"/>
    </row>
  </sheetData>
  <mergeCells count="5">
    <mergeCell ref="A2:M2"/>
    <mergeCell ref="A3:E3"/>
    <mergeCell ref="D4:D5"/>
    <mergeCell ref="E4:E5"/>
    <mergeCell ref="F4:F5"/>
  </mergeCells>
  <phoneticPr fontId="7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G14" sqref="G14"/>
    </sheetView>
  </sheetViews>
  <sheetFormatPr defaultRowHeight="13.5"/>
  <cols>
    <col min="1" max="1" width="7.25" style="72" customWidth="1"/>
    <col min="2" max="2" width="6.5" style="72" customWidth="1"/>
    <col min="3" max="3" width="29.5" style="72" customWidth="1"/>
    <col min="4" max="4" width="16.75" style="72" customWidth="1"/>
    <col min="5" max="5" width="17.625" style="72" customWidth="1"/>
    <col min="6" max="7" width="10.5" style="72" customWidth="1"/>
    <col min="8" max="8" width="11.625" style="72" customWidth="1"/>
    <col min="9" max="16384" width="9" style="72"/>
  </cols>
  <sheetData>
    <row r="1" spans="1:5" ht="21.75" customHeight="1">
      <c r="E1" s="73"/>
    </row>
    <row r="2" spans="1:5" ht="25.5">
      <c r="A2" s="323" t="s">
        <v>128</v>
      </c>
      <c r="B2" s="323"/>
      <c r="C2" s="323"/>
      <c r="D2" s="323"/>
      <c r="E2" s="323"/>
    </row>
    <row r="3" spans="1:5">
      <c r="A3" s="74" t="str">
        <f ca="1">'1部门收支总体情况表'!A3:D3</f>
        <v>单位名称： 伊川县财政局</v>
      </c>
      <c r="B3" s="74"/>
      <c r="C3" s="74"/>
      <c r="D3" s="74"/>
      <c r="E3" s="73" t="s">
        <v>243</v>
      </c>
    </row>
    <row r="4" spans="1:5" ht="28.5" customHeight="1">
      <c r="A4" s="324" t="s">
        <v>39</v>
      </c>
      <c r="B4" s="325"/>
      <c r="C4" s="326" t="s">
        <v>129</v>
      </c>
      <c r="D4" s="324" t="s">
        <v>10</v>
      </c>
      <c r="E4" s="325"/>
    </row>
    <row r="5" spans="1:5" ht="28.5" customHeight="1">
      <c r="A5" s="75" t="s">
        <v>44</v>
      </c>
      <c r="B5" s="75" t="s">
        <v>45</v>
      </c>
      <c r="C5" s="327"/>
      <c r="D5" s="75" t="s">
        <v>15</v>
      </c>
      <c r="E5" s="75" t="s">
        <v>16</v>
      </c>
    </row>
    <row r="6" spans="1:5" ht="18.75" customHeight="1">
      <c r="A6" s="75"/>
      <c r="B6" s="75"/>
      <c r="C6" s="76" t="s">
        <v>7</v>
      </c>
      <c r="D6" s="77">
        <v>1416.526877</v>
      </c>
      <c r="E6" s="77">
        <v>1416.526877</v>
      </c>
    </row>
    <row r="7" spans="1:5" ht="18.75" customHeight="1">
      <c r="A7" s="78">
        <v>301</v>
      </c>
      <c r="B7" s="78"/>
      <c r="C7" s="76" t="s">
        <v>89</v>
      </c>
      <c r="D7" s="77">
        <v>1317.12338</v>
      </c>
      <c r="E7" s="77">
        <v>1317.12338</v>
      </c>
    </row>
    <row r="8" spans="1:5" ht="18.75" customHeight="1">
      <c r="A8" s="78">
        <v>301</v>
      </c>
      <c r="B8" s="78" t="s">
        <v>53</v>
      </c>
      <c r="C8" s="76" t="s">
        <v>130</v>
      </c>
      <c r="D8" s="79">
        <v>563.39567999999997</v>
      </c>
      <c r="E8" s="79">
        <v>563.39567999999997</v>
      </c>
    </row>
    <row r="9" spans="1:5" ht="18.75" customHeight="1">
      <c r="A9" s="78">
        <v>301</v>
      </c>
      <c r="B9" s="78" t="s">
        <v>84</v>
      </c>
      <c r="C9" s="76" t="s">
        <v>131</v>
      </c>
      <c r="D9" s="79">
        <v>126.282</v>
      </c>
      <c r="E9" s="79">
        <v>126.282</v>
      </c>
    </row>
    <row r="10" spans="1:5" ht="18.75" customHeight="1">
      <c r="A10" s="78">
        <v>301</v>
      </c>
      <c r="B10" s="78" t="s">
        <v>83</v>
      </c>
      <c r="C10" s="76" t="s">
        <v>132</v>
      </c>
      <c r="D10" s="79">
        <v>0</v>
      </c>
      <c r="E10" s="79">
        <v>0</v>
      </c>
    </row>
    <row r="11" spans="1:5" ht="18.75" customHeight="1">
      <c r="A11" s="78">
        <v>301</v>
      </c>
      <c r="B11" s="78" t="s">
        <v>56</v>
      </c>
      <c r="C11" s="76" t="s">
        <v>133</v>
      </c>
      <c r="D11" s="77">
        <v>77.026799999999994</v>
      </c>
      <c r="E11" s="77">
        <v>77.026799999999994</v>
      </c>
    </row>
    <row r="12" spans="1:5" ht="18.75" customHeight="1">
      <c r="A12" s="78">
        <v>301</v>
      </c>
      <c r="B12" s="78" t="s">
        <v>60</v>
      </c>
      <c r="C12" s="76" t="s">
        <v>134</v>
      </c>
      <c r="D12" s="79">
        <v>84.798000000000002</v>
      </c>
      <c r="E12" s="79">
        <v>84.798000000000002</v>
      </c>
    </row>
    <row r="13" spans="1:5" ht="20.25" customHeight="1">
      <c r="A13" s="78">
        <v>301</v>
      </c>
      <c r="B13" s="78" t="s">
        <v>72</v>
      </c>
      <c r="C13" s="76" t="s">
        <v>135</v>
      </c>
      <c r="D13" s="79">
        <v>162.6756</v>
      </c>
      <c r="E13" s="79">
        <v>162.6756</v>
      </c>
    </row>
    <row r="14" spans="1:5" ht="18.75" customHeight="1">
      <c r="A14" s="78">
        <v>301</v>
      </c>
      <c r="B14" s="78" t="s">
        <v>136</v>
      </c>
      <c r="C14" s="76" t="s">
        <v>137</v>
      </c>
      <c r="D14" s="77">
        <v>0</v>
      </c>
      <c r="E14" s="77">
        <v>0</v>
      </c>
    </row>
    <row r="15" spans="1:5" ht="18.75" customHeight="1">
      <c r="A15" s="78">
        <v>301</v>
      </c>
      <c r="B15" s="78">
        <v>99</v>
      </c>
      <c r="C15" s="76" t="s">
        <v>138</v>
      </c>
      <c r="D15" s="79">
        <v>302.94529999999997</v>
      </c>
      <c r="E15" s="79">
        <v>302.94529999999997</v>
      </c>
    </row>
    <row r="16" spans="1:5" ht="18.75" customHeight="1">
      <c r="A16" s="78">
        <v>302</v>
      </c>
      <c r="B16" s="78"/>
      <c r="C16" s="76" t="s">
        <v>90</v>
      </c>
      <c r="D16" s="77">
        <v>33.528570000000002</v>
      </c>
      <c r="E16" s="77">
        <v>33.528570000000002</v>
      </c>
    </row>
    <row r="17" spans="1:5" ht="18.75" customHeight="1">
      <c r="A17" s="78">
        <v>302</v>
      </c>
      <c r="B17" s="78" t="s">
        <v>53</v>
      </c>
      <c r="C17" s="76" t="s">
        <v>139</v>
      </c>
      <c r="D17" s="79">
        <v>9.7200000000000006</v>
      </c>
      <c r="E17" s="79">
        <v>9.7200000000000006</v>
      </c>
    </row>
    <row r="18" spans="1:5" ht="18.75" customHeight="1">
      <c r="A18" s="78">
        <v>302</v>
      </c>
      <c r="B18" s="78" t="s">
        <v>84</v>
      </c>
      <c r="C18" s="76" t="s">
        <v>140</v>
      </c>
      <c r="D18" s="77">
        <v>0</v>
      </c>
      <c r="E18" s="77">
        <v>0</v>
      </c>
    </row>
    <row r="19" spans="1:5" ht="18.75" customHeight="1">
      <c r="A19" s="78">
        <v>302</v>
      </c>
      <c r="B19" s="78" t="s">
        <v>56</v>
      </c>
      <c r="C19" s="76" t="s">
        <v>141</v>
      </c>
      <c r="D19" s="77">
        <v>0</v>
      </c>
      <c r="E19" s="77">
        <v>0</v>
      </c>
    </row>
    <row r="20" spans="1:5" ht="18.75" customHeight="1">
      <c r="A20" s="78">
        <v>302</v>
      </c>
      <c r="B20" s="78" t="s">
        <v>58</v>
      </c>
      <c r="C20" s="76" t="s">
        <v>142</v>
      </c>
      <c r="D20" s="77">
        <v>0</v>
      </c>
      <c r="E20" s="77">
        <v>0</v>
      </c>
    </row>
    <row r="21" spans="1:5" ht="18.75" customHeight="1">
      <c r="A21" s="78">
        <v>302</v>
      </c>
      <c r="B21" s="78" t="s">
        <v>52</v>
      </c>
      <c r="C21" s="76" t="s">
        <v>143</v>
      </c>
      <c r="D21" s="77">
        <v>0</v>
      </c>
      <c r="E21" s="77">
        <v>0</v>
      </c>
    </row>
    <row r="22" spans="1:5" ht="18.75" customHeight="1">
      <c r="A22" s="78">
        <v>302</v>
      </c>
      <c r="B22" s="78" t="s">
        <v>60</v>
      </c>
      <c r="C22" s="76" t="s">
        <v>144</v>
      </c>
      <c r="D22" s="77">
        <v>0</v>
      </c>
      <c r="E22" s="77">
        <v>0</v>
      </c>
    </row>
    <row r="23" spans="1:5" ht="18.75" customHeight="1">
      <c r="A23" s="78">
        <v>302</v>
      </c>
      <c r="B23" s="78" t="s">
        <v>72</v>
      </c>
      <c r="C23" s="76" t="s">
        <v>145</v>
      </c>
      <c r="D23" s="77">
        <v>0</v>
      </c>
      <c r="E23" s="77">
        <v>0</v>
      </c>
    </row>
    <row r="24" spans="1:5" ht="18.75" customHeight="1">
      <c r="A24" s="78">
        <v>302</v>
      </c>
      <c r="B24" s="78" t="s">
        <v>136</v>
      </c>
      <c r="C24" s="76" t="s">
        <v>146</v>
      </c>
      <c r="D24" s="77">
        <v>0</v>
      </c>
      <c r="E24" s="77">
        <v>0</v>
      </c>
    </row>
    <row r="25" spans="1:5" ht="18.75" customHeight="1">
      <c r="A25" s="78">
        <v>302</v>
      </c>
      <c r="B25" s="78">
        <v>11</v>
      </c>
      <c r="C25" s="76" t="s">
        <v>147</v>
      </c>
      <c r="D25" s="77">
        <v>0</v>
      </c>
      <c r="E25" s="77">
        <v>0</v>
      </c>
    </row>
    <row r="26" spans="1:5" ht="18.75" customHeight="1">
      <c r="A26" s="78">
        <v>302</v>
      </c>
      <c r="B26" s="78">
        <v>12</v>
      </c>
      <c r="C26" s="76" t="s">
        <v>148</v>
      </c>
      <c r="D26" s="77">
        <v>0</v>
      </c>
      <c r="E26" s="77">
        <v>0</v>
      </c>
    </row>
    <row r="27" spans="1:5" ht="18.75" customHeight="1">
      <c r="A27" s="78">
        <v>302</v>
      </c>
      <c r="B27" s="78">
        <v>13</v>
      </c>
      <c r="C27" s="76" t="s">
        <v>149</v>
      </c>
      <c r="D27" s="77">
        <v>0</v>
      </c>
      <c r="E27" s="77">
        <v>0</v>
      </c>
    </row>
    <row r="28" spans="1:5" ht="18.75" customHeight="1">
      <c r="A28" s="78">
        <v>302</v>
      </c>
      <c r="B28" s="78">
        <v>14</v>
      </c>
      <c r="C28" s="76" t="s">
        <v>150</v>
      </c>
      <c r="D28" s="77">
        <v>0</v>
      </c>
      <c r="E28" s="77">
        <v>0</v>
      </c>
    </row>
    <row r="29" spans="1:5" ht="18.75" customHeight="1">
      <c r="A29" s="78">
        <v>302</v>
      </c>
      <c r="B29" s="78">
        <v>15</v>
      </c>
      <c r="C29" s="76" t="s">
        <v>151</v>
      </c>
      <c r="D29" s="77">
        <v>0</v>
      </c>
      <c r="E29" s="77">
        <v>0</v>
      </c>
    </row>
    <row r="30" spans="1:5" ht="18.75" customHeight="1">
      <c r="A30" s="78">
        <v>302</v>
      </c>
      <c r="B30" s="78">
        <v>16</v>
      </c>
      <c r="C30" s="76" t="s">
        <v>152</v>
      </c>
      <c r="D30" s="77">
        <v>0</v>
      </c>
      <c r="E30" s="77">
        <v>0</v>
      </c>
    </row>
    <row r="31" spans="1:5" ht="18.75" customHeight="1">
      <c r="A31" s="78">
        <v>302</v>
      </c>
      <c r="B31" s="78">
        <v>17</v>
      </c>
      <c r="C31" s="76" t="s">
        <v>153</v>
      </c>
      <c r="D31" s="77">
        <v>0</v>
      </c>
      <c r="E31" s="77">
        <v>0</v>
      </c>
    </row>
    <row r="32" spans="1:5" ht="18.75" customHeight="1">
      <c r="A32" s="78">
        <v>302</v>
      </c>
      <c r="B32" s="78">
        <v>26</v>
      </c>
      <c r="C32" s="76" t="s">
        <v>154</v>
      </c>
      <c r="D32" s="77">
        <v>0</v>
      </c>
      <c r="E32" s="77">
        <v>0</v>
      </c>
    </row>
    <row r="33" spans="1:5" ht="18.75" customHeight="1">
      <c r="A33" s="78">
        <v>302</v>
      </c>
      <c r="B33" s="78">
        <v>28</v>
      </c>
      <c r="C33" s="76" t="s">
        <v>155</v>
      </c>
      <c r="D33" s="79">
        <v>9.7236779999999996</v>
      </c>
      <c r="E33" s="79">
        <v>9.7236779999999996</v>
      </c>
    </row>
    <row r="34" spans="1:5" ht="18.75" customHeight="1">
      <c r="A34" s="78">
        <v>302</v>
      </c>
      <c r="B34" s="78">
        <v>29</v>
      </c>
      <c r="C34" s="76" t="s">
        <v>156</v>
      </c>
      <c r="D34" s="79">
        <v>14.084892000000002</v>
      </c>
      <c r="E34" s="79">
        <v>14.084892000000002</v>
      </c>
    </row>
    <row r="35" spans="1:5" ht="18.75" customHeight="1">
      <c r="A35" s="78">
        <v>302</v>
      </c>
      <c r="B35" s="78">
        <v>31</v>
      </c>
      <c r="C35" s="76" t="s">
        <v>157</v>
      </c>
      <c r="D35" s="77">
        <v>0</v>
      </c>
      <c r="E35" s="77">
        <v>0</v>
      </c>
    </row>
    <row r="36" spans="1:5" ht="18.75" customHeight="1">
      <c r="A36" s="78">
        <v>302</v>
      </c>
      <c r="B36" s="78">
        <v>39</v>
      </c>
      <c r="C36" s="76" t="s">
        <v>158</v>
      </c>
      <c r="D36" s="77">
        <v>0</v>
      </c>
      <c r="E36" s="77">
        <v>0</v>
      </c>
    </row>
    <row r="37" spans="1:5" ht="18.75" customHeight="1">
      <c r="A37" s="78">
        <v>302</v>
      </c>
      <c r="B37" s="78">
        <v>99</v>
      </c>
      <c r="C37" s="76" t="s">
        <v>159</v>
      </c>
      <c r="D37" s="77">
        <v>0</v>
      </c>
      <c r="E37" s="77">
        <v>0</v>
      </c>
    </row>
    <row r="38" spans="1:5" ht="18.75" customHeight="1">
      <c r="A38" s="78">
        <v>303</v>
      </c>
      <c r="B38" s="78"/>
      <c r="C38" s="76" t="s">
        <v>91</v>
      </c>
      <c r="D38" s="77">
        <v>65.874927</v>
      </c>
      <c r="E38" s="77">
        <v>65.874927</v>
      </c>
    </row>
    <row r="39" spans="1:5" ht="18.75" customHeight="1">
      <c r="A39" s="78">
        <v>303</v>
      </c>
      <c r="B39" s="78" t="s">
        <v>53</v>
      </c>
      <c r="C39" s="76" t="s">
        <v>160</v>
      </c>
      <c r="D39" s="79">
        <v>0</v>
      </c>
      <c r="E39" s="79">
        <v>0</v>
      </c>
    </row>
    <row r="40" spans="1:5" ht="18.75" customHeight="1">
      <c r="A40" s="78">
        <v>303</v>
      </c>
      <c r="B40" s="78" t="s">
        <v>84</v>
      </c>
      <c r="C40" s="76" t="s">
        <v>161</v>
      </c>
      <c r="D40" s="77">
        <v>0</v>
      </c>
      <c r="E40" s="77">
        <v>0</v>
      </c>
    </row>
    <row r="41" spans="1:5" ht="18.75" customHeight="1">
      <c r="A41" s="78">
        <v>303</v>
      </c>
      <c r="B41" s="78">
        <v>11</v>
      </c>
      <c r="C41" s="76" t="s">
        <v>162</v>
      </c>
      <c r="D41" s="77">
        <v>0</v>
      </c>
      <c r="E41" s="77">
        <v>0</v>
      </c>
    </row>
    <row r="42" spans="1:5" ht="18.75" customHeight="1">
      <c r="A42" s="78">
        <v>303</v>
      </c>
      <c r="B42" s="78">
        <v>14</v>
      </c>
      <c r="C42" s="76" t="s">
        <v>163</v>
      </c>
      <c r="D42" s="79">
        <v>4.34</v>
      </c>
      <c r="E42" s="79">
        <v>4.34</v>
      </c>
    </row>
    <row r="43" spans="1:5" ht="20.25" customHeight="1">
      <c r="A43" s="78">
        <v>303</v>
      </c>
      <c r="B43" s="78">
        <v>99</v>
      </c>
      <c r="C43" s="76" t="s">
        <v>164</v>
      </c>
      <c r="D43" s="79">
        <v>61.534927000000003</v>
      </c>
      <c r="E43" s="79">
        <v>61.534927000000003</v>
      </c>
    </row>
  </sheetData>
  <mergeCells count="4">
    <mergeCell ref="A2:E2"/>
    <mergeCell ref="A4:B4"/>
    <mergeCell ref="D4:E4"/>
    <mergeCell ref="C4:C5"/>
  </mergeCells>
  <phoneticPr fontId="7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D3" sqref="D3"/>
    </sheetView>
  </sheetViews>
  <sheetFormatPr defaultRowHeight="14.25"/>
  <cols>
    <col min="1" max="1" width="35.75" style="62" customWidth="1"/>
    <col min="2" max="2" width="21.375" style="62" customWidth="1"/>
    <col min="3" max="3" width="20.875" style="62" customWidth="1"/>
    <col min="4" max="4" width="12.375" style="62" customWidth="1"/>
    <col min="5" max="5" width="27" style="62" customWidth="1"/>
    <col min="6" max="16384" width="9" style="62"/>
  </cols>
  <sheetData>
    <row r="1" spans="1:5" ht="14.25" customHeight="1">
      <c r="D1" s="63"/>
    </row>
    <row r="2" spans="1:5" s="60" customFormat="1" ht="45" customHeight="1">
      <c r="A2" s="328" t="s">
        <v>165</v>
      </c>
      <c r="B2" s="328"/>
      <c r="C2" s="328"/>
      <c r="D2" s="328"/>
      <c r="E2" s="64"/>
    </row>
    <row r="3" spans="1:5" ht="18.75" customHeight="1">
      <c r="A3" s="65" t="str">
        <f ca="1">'1部门收支总体情况表'!A3:D3</f>
        <v>单位名称： 伊川县财政局</v>
      </c>
      <c r="B3" s="65"/>
      <c r="C3" s="65"/>
      <c r="D3" s="66" t="s">
        <v>242</v>
      </c>
    </row>
    <row r="4" spans="1:5" s="61" customFormat="1" ht="30" customHeight="1">
      <c r="A4" s="67" t="s">
        <v>167</v>
      </c>
      <c r="B4" s="68" t="s">
        <v>168</v>
      </c>
      <c r="C4" s="68" t="s">
        <v>169</v>
      </c>
      <c r="D4" s="68" t="s">
        <v>170</v>
      </c>
      <c r="E4" s="62"/>
    </row>
    <row r="5" spans="1:5" s="61" customFormat="1" ht="30" customHeight="1">
      <c r="A5" s="67" t="s">
        <v>42</v>
      </c>
      <c r="B5" s="69">
        <f>B7+B8</f>
        <v>0</v>
      </c>
      <c r="C5" s="69">
        <f>C7+C8</f>
        <v>0</v>
      </c>
      <c r="D5" s="70"/>
      <c r="E5" s="62"/>
    </row>
    <row r="6" spans="1:5" s="61" customFormat="1" ht="30" customHeight="1">
      <c r="A6" s="71" t="s">
        <v>171</v>
      </c>
      <c r="B6" s="69"/>
      <c r="C6" s="69"/>
      <c r="D6" s="70"/>
      <c r="E6" s="62"/>
    </row>
    <row r="7" spans="1:5" s="61" customFormat="1" ht="30" customHeight="1">
      <c r="A7" s="71" t="s">
        <v>172</v>
      </c>
      <c r="B7" s="69"/>
      <c r="C7" s="69"/>
      <c r="D7" s="70"/>
      <c r="E7" s="62"/>
    </row>
    <row r="8" spans="1:5" s="61" customFormat="1" ht="30" customHeight="1">
      <c r="A8" s="71" t="s">
        <v>173</v>
      </c>
      <c r="B8" s="69">
        <f>B9+B10</f>
        <v>0</v>
      </c>
      <c r="C8" s="69">
        <f>C9+C10</f>
        <v>0</v>
      </c>
      <c r="D8" s="70"/>
      <c r="E8" s="62"/>
    </row>
    <row r="9" spans="1:5" s="61" customFormat="1" ht="30" customHeight="1">
      <c r="A9" s="71" t="s">
        <v>174</v>
      </c>
      <c r="B9" s="69"/>
      <c r="C9" s="69"/>
      <c r="D9" s="70"/>
      <c r="E9" s="62"/>
    </row>
    <row r="10" spans="1:5" s="61" customFormat="1" ht="30" customHeight="1">
      <c r="A10" s="71" t="s">
        <v>175</v>
      </c>
      <c r="B10" s="69"/>
      <c r="C10" s="69"/>
      <c r="D10" s="70"/>
      <c r="E10" s="62"/>
    </row>
    <row r="11" spans="1:5" s="61" customFormat="1" ht="85.5" customHeight="1">
      <c r="A11" s="329" t="s">
        <v>176</v>
      </c>
      <c r="B11" s="329"/>
      <c r="C11" s="329"/>
      <c r="D11" s="329"/>
      <c r="E11" s="62"/>
    </row>
    <row r="12" spans="1:5" s="61" customFormat="1">
      <c r="A12" s="62"/>
      <c r="B12" s="62"/>
      <c r="C12" s="62"/>
      <c r="D12" s="62"/>
      <c r="E12" s="62"/>
    </row>
    <row r="13" spans="1:5" s="61" customFormat="1">
      <c r="A13" s="62"/>
      <c r="B13" s="62"/>
      <c r="C13" s="62"/>
      <c r="D13" s="62"/>
      <c r="E13" s="62"/>
    </row>
    <row r="14" spans="1:5" s="61" customFormat="1">
      <c r="A14" s="62"/>
      <c r="B14" s="62"/>
      <c r="C14" s="62"/>
      <c r="D14" s="62"/>
      <c r="E14" s="62"/>
    </row>
    <row r="15" spans="1:5" s="61" customFormat="1">
      <c r="A15" s="62"/>
      <c r="B15" s="62"/>
      <c r="C15" s="62"/>
      <c r="D15" s="62"/>
      <c r="E15" s="62"/>
    </row>
    <row r="16" spans="1:5" s="61" customFormat="1">
      <c r="A16" s="62"/>
      <c r="B16" s="62"/>
      <c r="C16" s="62"/>
      <c r="D16" s="62"/>
      <c r="E16" s="62"/>
    </row>
    <row r="17" s="61" customFormat="1"/>
    <row r="18" s="61" customFormat="1"/>
    <row r="19" s="61" customFormat="1"/>
    <row r="20" s="61" customFormat="1"/>
    <row r="21" s="61" customFormat="1"/>
    <row r="22" s="61" customFormat="1"/>
    <row r="23" s="61" customFormat="1"/>
    <row r="24" s="61" customFormat="1"/>
    <row r="25" s="61" customFormat="1"/>
    <row r="26" s="61" customFormat="1"/>
    <row r="27" s="61" customFormat="1"/>
    <row r="28" s="61" customFormat="1"/>
    <row r="29" s="61" customFormat="1"/>
    <row r="30" s="61" customFormat="1"/>
    <row r="31" s="61" customFormat="1"/>
    <row r="32" s="61" customFormat="1"/>
    <row r="33" s="61" customFormat="1"/>
    <row r="34" s="61" customFormat="1"/>
    <row r="35" s="61" customFormat="1"/>
  </sheetData>
  <mergeCells count="2">
    <mergeCell ref="A2:D2"/>
    <mergeCell ref="A11:D11"/>
  </mergeCells>
  <phoneticPr fontId="7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workbookViewId="0">
      <selection activeCell="V35" sqref="V35"/>
    </sheetView>
  </sheetViews>
  <sheetFormatPr defaultColWidth="7.25" defaultRowHeight="11.25"/>
  <cols>
    <col min="1" max="1" width="5.5" style="34" customWidth="1"/>
    <col min="2" max="3" width="4.875" style="34" customWidth="1"/>
    <col min="4" max="4" width="6.5" style="34" customWidth="1"/>
    <col min="5" max="5" width="16" style="34" customWidth="1"/>
    <col min="6" max="6" width="12.75" style="34" customWidth="1"/>
    <col min="7" max="7" width="13.875" style="34" customWidth="1"/>
    <col min="8" max="8" width="12.5" style="34" customWidth="1"/>
    <col min="9" max="9" width="12.625" style="34" customWidth="1"/>
    <col min="10" max="10" width="10.875" style="34" customWidth="1"/>
    <col min="11" max="11" width="10.375" style="34" customWidth="1"/>
    <col min="12" max="12" width="11.125" style="34" customWidth="1"/>
    <col min="13" max="13" width="10.875" style="34" customWidth="1"/>
    <col min="14" max="245" width="7.25" style="34" customWidth="1"/>
    <col min="246" max="16384" width="7.25" style="34"/>
  </cols>
  <sheetData>
    <row r="1" spans="1:245" ht="25.5" customHeight="1">
      <c r="A1" s="35"/>
      <c r="B1" s="35"/>
      <c r="C1" s="36"/>
      <c r="D1" s="37"/>
      <c r="E1" s="38"/>
      <c r="F1" s="39"/>
      <c r="G1" s="39"/>
      <c r="H1" s="39"/>
      <c r="I1" s="54"/>
      <c r="J1" s="39"/>
      <c r="K1" s="39"/>
      <c r="L1" s="39"/>
      <c r="M1" s="5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319" t="s">
        <v>177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320" t="str">
        <f ca="1">'1部门收支总体情况表'!A3:D3</f>
        <v>单位名称： 伊川县财政局</v>
      </c>
      <c r="B3" s="321"/>
      <c r="C3" s="321"/>
      <c r="D3" s="321"/>
      <c r="E3" s="321"/>
      <c r="F3" s="39"/>
      <c r="G3" s="40"/>
      <c r="H3" s="40"/>
      <c r="I3" s="40"/>
      <c r="J3" s="40"/>
      <c r="K3" s="40"/>
      <c r="L3" s="40"/>
      <c r="M3" s="56" t="s">
        <v>242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32" customFormat="1" ht="25.5" customHeight="1">
      <c r="A4" s="41" t="s">
        <v>39</v>
      </c>
      <c r="B4" s="42"/>
      <c r="C4" s="42"/>
      <c r="D4" s="322" t="s">
        <v>40</v>
      </c>
      <c r="E4" s="322" t="s">
        <v>41</v>
      </c>
      <c r="F4" s="322" t="s">
        <v>42</v>
      </c>
      <c r="G4" s="44" t="s">
        <v>87</v>
      </c>
      <c r="H4" s="44"/>
      <c r="I4" s="44"/>
      <c r="J4" s="57"/>
      <c r="K4" s="58" t="s">
        <v>88</v>
      </c>
      <c r="L4" s="44"/>
      <c r="M4" s="5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32" customFormat="1" ht="37.5" customHeight="1">
      <c r="A5" s="45" t="s">
        <v>44</v>
      </c>
      <c r="B5" s="45" t="s">
        <v>45</v>
      </c>
      <c r="C5" s="45" t="s">
        <v>46</v>
      </c>
      <c r="D5" s="322"/>
      <c r="E5" s="322"/>
      <c r="F5" s="322"/>
      <c r="G5" s="46" t="s">
        <v>15</v>
      </c>
      <c r="H5" s="43" t="s">
        <v>89</v>
      </c>
      <c r="I5" s="59" t="s">
        <v>90</v>
      </c>
      <c r="J5" s="43" t="s">
        <v>91</v>
      </c>
      <c r="K5" s="43" t="s">
        <v>15</v>
      </c>
      <c r="L5" s="43" t="s">
        <v>92</v>
      </c>
      <c r="M5" s="43" t="s">
        <v>93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32" customFormat="1" ht="25.5" customHeight="1">
      <c r="A6" s="45"/>
      <c r="B6" s="45"/>
      <c r="C6" s="45"/>
      <c r="D6" s="47"/>
      <c r="E6" s="48" t="s">
        <v>7</v>
      </c>
      <c r="F6" s="45"/>
      <c r="G6" s="45"/>
      <c r="H6" s="45"/>
      <c r="I6" s="45"/>
      <c r="J6" s="45"/>
      <c r="K6" s="45"/>
      <c r="L6" s="45"/>
      <c r="M6" s="45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33" customFormat="1" ht="25.5" customHeight="1">
      <c r="A7" s="43"/>
      <c r="B7" s="43"/>
      <c r="C7" s="43"/>
      <c r="D7" s="47"/>
      <c r="E7" s="48"/>
      <c r="F7" s="49"/>
      <c r="G7" s="49"/>
      <c r="H7" s="49"/>
      <c r="I7" s="49"/>
      <c r="J7" s="49"/>
      <c r="K7" s="49"/>
      <c r="L7" s="49"/>
      <c r="M7" s="49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</row>
    <row r="8" spans="1:245" s="32" customFormat="1" ht="25.5" customHeight="1">
      <c r="A8" s="50"/>
      <c r="B8" s="50"/>
      <c r="C8" s="51"/>
      <c r="D8" s="50"/>
      <c r="E8" s="50"/>
      <c r="F8" s="50"/>
      <c r="G8" s="50"/>
      <c r="H8" s="50"/>
      <c r="I8" s="50"/>
      <c r="J8" s="50"/>
      <c r="K8" s="51"/>
      <c r="L8" s="50"/>
      <c r="M8" s="50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32" customFormat="1" ht="25.5" customHeight="1">
      <c r="A9" s="50"/>
      <c r="B9" s="50"/>
      <c r="C9" s="50"/>
      <c r="D9" s="50"/>
      <c r="E9" s="50"/>
      <c r="F9" s="50"/>
      <c r="G9" s="50"/>
      <c r="H9" s="51"/>
      <c r="I9" s="51"/>
      <c r="J9" s="51"/>
      <c r="K9" s="51"/>
      <c r="L9" s="51"/>
      <c r="M9" s="5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32" customFormat="1" ht="25.5" customHeight="1">
      <c r="A10" s="51"/>
      <c r="B10" s="50"/>
      <c r="C10" s="50"/>
      <c r="D10" s="50"/>
      <c r="E10" s="50"/>
      <c r="F10" s="50"/>
      <c r="G10" s="50"/>
      <c r="H10" s="50"/>
      <c r="I10" s="51"/>
      <c r="J10" s="51"/>
      <c r="K10" s="51"/>
      <c r="L10" s="51"/>
      <c r="M10" s="5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32" customFormat="1" ht="25.5" customHeight="1">
      <c r="A11" s="51"/>
      <c r="B11" s="51"/>
      <c r="C11" s="51"/>
      <c r="D11" s="50"/>
      <c r="E11" s="50"/>
      <c r="F11" s="50"/>
      <c r="G11" s="50"/>
      <c r="H11" s="50"/>
      <c r="I11" s="51"/>
      <c r="J11" s="51"/>
      <c r="K11" s="51"/>
      <c r="L11" s="51"/>
      <c r="M11" s="5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32" customFormat="1" ht="25.5" customHeight="1">
      <c r="A12" s="51"/>
      <c r="B12" s="51"/>
      <c r="C12" s="51"/>
      <c r="D12" s="51"/>
      <c r="E12" s="50"/>
      <c r="F12" s="51"/>
      <c r="G12" s="50"/>
      <c r="H12" s="50"/>
      <c r="I12" s="51"/>
      <c r="J12" s="51"/>
      <c r="K12" s="51"/>
      <c r="L12" s="51"/>
      <c r="M12" s="5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32" customFormat="1" ht="25.5" customHeight="1">
      <c r="A13" s="51"/>
      <c r="B13" s="51"/>
      <c r="C13" s="51"/>
      <c r="D13" s="51"/>
      <c r="E13" s="51"/>
      <c r="F13" s="51"/>
      <c r="G13" s="51"/>
      <c r="H13" s="50"/>
      <c r="I13" s="51"/>
      <c r="J13" s="51"/>
      <c r="K13" s="51"/>
      <c r="L13" s="51"/>
      <c r="M13" s="5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32" customFormat="1" ht="25.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32" customFormat="1" ht="25.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32" customFormat="1" ht="25.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32" customFormat="1" ht="25.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32" customFormat="1" ht="14.25" hidden="1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3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3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3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3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3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3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3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3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3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3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3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3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7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7" sqref="A7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16384" width="8.875" style="15"/>
  </cols>
  <sheetData>
    <row r="1" spans="1:4" ht="42" customHeight="1">
      <c r="A1" s="330" t="s">
        <v>178</v>
      </c>
      <c r="B1" s="330"/>
      <c r="C1" s="330"/>
      <c r="D1" s="330"/>
    </row>
    <row r="2" spans="1:4" ht="15" customHeight="1">
      <c r="A2" s="16"/>
      <c r="B2" s="16"/>
      <c r="C2" s="16"/>
      <c r="D2" s="17" t="s">
        <v>166</v>
      </c>
    </row>
    <row r="3" spans="1:4" ht="21" customHeight="1">
      <c r="A3" s="18" t="s">
        <v>179</v>
      </c>
      <c r="B3" s="19" t="s">
        <v>180</v>
      </c>
      <c r="C3" s="18" t="s">
        <v>179</v>
      </c>
      <c r="D3" s="19" t="s">
        <v>181</v>
      </c>
    </row>
    <row r="4" spans="1:4" ht="21" customHeight="1">
      <c r="A4" s="20" t="s">
        <v>182</v>
      </c>
      <c r="B4" s="21"/>
      <c r="C4" s="22" t="s">
        <v>183</v>
      </c>
      <c r="D4" s="23" t="s">
        <v>184</v>
      </c>
    </row>
    <row r="5" spans="1:4" ht="21" customHeight="1">
      <c r="A5" s="20" t="s">
        <v>185</v>
      </c>
      <c r="B5" s="21"/>
      <c r="C5" s="22" t="s">
        <v>186</v>
      </c>
      <c r="D5" s="21"/>
    </row>
    <row r="6" spans="1:4" ht="21" customHeight="1">
      <c r="A6" s="20" t="s">
        <v>187</v>
      </c>
      <c r="B6" s="21"/>
      <c r="C6" s="22" t="s">
        <v>188</v>
      </c>
      <c r="D6" s="21"/>
    </row>
    <row r="7" spans="1:4" ht="21" customHeight="1">
      <c r="A7" s="20" t="s">
        <v>189</v>
      </c>
      <c r="B7" s="21"/>
      <c r="C7" s="22" t="s">
        <v>190</v>
      </c>
      <c r="D7" s="21"/>
    </row>
    <row r="8" spans="1:4" ht="21" customHeight="1">
      <c r="A8" s="20" t="s">
        <v>191</v>
      </c>
      <c r="B8" s="21"/>
      <c r="C8" s="22" t="s">
        <v>192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193</v>
      </c>
      <c r="B10" s="25"/>
      <c r="C10" s="26" t="s">
        <v>194</v>
      </c>
      <c r="D10" s="25"/>
    </row>
    <row r="11" spans="1:4" s="14" customFormat="1" ht="21" customHeight="1">
      <c r="A11" s="27" t="s">
        <v>195</v>
      </c>
      <c r="B11" s="28"/>
      <c r="C11" s="29" t="s">
        <v>196</v>
      </c>
      <c r="D11" s="21"/>
    </row>
    <row r="12" spans="1:4" ht="21" customHeight="1">
      <c r="A12" s="30" t="s">
        <v>197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198</v>
      </c>
      <c r="B14" s="25"/>
      <c r="C14" s="26" t="s">
        <v>199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'9国有资本经营预算收支表'!Print_Area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2021-06-18T10:49:30Z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