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44525"/>
</workbook>
</file>

<file path=xl/sharedStrings.xml><?xml version="1.0" encoding="utf-8"?>
<sst xmlns="http://schemas.openxmlformats.org/spreadsheetml/2006/main" count="749" uniqueCount="252">
  <si>
    <t>预算01表</t>
  </si>
  <si>
    <t>2021年部门收支总体情况表</t>
  </si>
  <si>
    <t>部门名称：</t>
  </si>
  <si>
    <t>伊川县水利局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</si>
  <si>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</si>
  <si>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</si>
  <si>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</si>
  <si>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</si>
  <si>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</si>
  <si>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</si>
  <si>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</si>
  <si>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</si>
  <si>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</si>
  <si>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</si>
  <si>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</si>
  <si>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</si>
  <si>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</si>
  <si>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</si>
  <si>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</si>
  <si>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</si>
  <si>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</si>
  <si>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</si>
  <si>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</si>
  <si>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</si>
  <si>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</si>
  <si>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</si>
  <si>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</si>
  <si>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</si>
  <si>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</si>
  <si>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</si>
  <si>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</si>
  <si>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</si>
  <si>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</si>
  <si>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</si>
  <si>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</si>
  <si>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</si>
  <si>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</si>
  <si>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</si>
  <si>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</si>
  <si>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</si>
  <si>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</si>
  <si>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</si>
  <si>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</si>
  <si>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</si>
  <si>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</si>
  <si>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</si>
  <si>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</si>
  <si>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</si>
  <si>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</si>
  <si>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</si>
  <si>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</si>
  <si>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</si>
  <si>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</si>
  <si>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</si>
  <si>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</si>
  <si>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</si>
  <si>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405</t>
  </si>
  <si>
    <t xml:space="preserve">  405001</t>
  </si>
  <si>
    <t xml:space="preserve">  伊川县水利局</t>
  </si>
  <si>
    <t>208</t>
  </si>
  <si>
    <t>05</t>
  </si>
  <si>
    <t>02</t>
  </si>
  <si>
    <t xml:space="preserve">    </t>
  </si>
  <si>
    <t xml:space="preserve">    事业单位离退休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</si>
  <si>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</si>
  <si>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</si>
  <si>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</si>
  <si>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</si>
  <si>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</si>
  <si>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99</t>
  </si>
  <si>
    <t xml:space="preserve">    其他行政事业单位医疗支出</t>
  </si>
  <si>
    <t>213</t>
  </si>
  <si>
    <t>03</t>
  </si>
  <si>
    <t xml:space="preserve">    行政运行</t>
  </si>
  <si>
    <t>04</t>
  </si>
  <si>
    <t xml:space="preserve">    水利行业业务管理</t>
  </si>
  <si>
    <t>06</t>
  </si>
  <si>
    <t xml:space="preserve">    水利工程运行与维护</t>
  </si>
  <si>
    <t>14</t>
  </si>
  <si>
    <t xml:space="preserve">    防汛</t>
  </si>
  <si>
    <t>15</t>
  </si>
  <si>
    <t xml:space="preserve">    抗旱</t>
  </si>
  <si>
    <t>16</t>
  </si>
  <si>
    <t xml:space="preserve">    农村水利</t>
  </si>
  <si>
    <t xml:space="preserve">    其他水利支出</t>
  </si>
  <si>
    <t xml:space="preserve">  405002</t>
  </si>
  <si>
    <t xml:space="preserve">  伊川县河道管理所</t>
  </si>
  <si>
    <t xml:space="preserve">  405003</t>
  </si>
  <si>
    <t xml:space="preserve">  伊川县防汛抗旱服务队</t>
  </si>
  <si>
    <t xml:space="preserve">  405004</t>
  </si>
  <si>
    <t xml:space="preserve">  伊川县水土保持监督监测站</t>
  </si>
  <si>
    <t xml:space="preserve">  405005</t>
  </si>
  <si>
    <t xml:space="preserve">  伊川县水土保持技术推广站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</si>
  <si>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</si>
  <si>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</si>
  <si>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</si>
  <si>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</si>
  <si>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</si>
  <si>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</si>
  <si>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</si>
  <si>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</si>
  <si>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</si>
  <si>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</si>
  <si>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</si>
  <si>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 xml:space="preserve">    405001</t>
  </si>
  <si>
    <t xml:space="preserve">    405002</t>
  </si>
  <si>
    <t xml:space="preserve">    405003</t>
  </si>
  <si>
    <t xml:space="preserve">    405004</t>
  </si>
  <si>
    <t xml:space="preserve">    405005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</si>
  <si>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</si>
  <si>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</si>
  <si>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</si>
  <si>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</si>
  <si>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</si>
  <si>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</si>
  <si>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</si>
  <si>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</si>
  <si>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</si>
  <si>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</si>
  <si>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</si>
  <si>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</si>
  <si>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</si>
  <si>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</si>
  <si>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</si>
  <si>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</si>
  <si>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</si>
  <si>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</si>
  <si>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</si>
  <si>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</si>
  <si>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</si>
  <si>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</si>
  <si>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</si>
  <si>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</si>
  <si>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</si>
  <si>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</si>
  <si>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</si>
  <si>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</si>
  <si>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</si>
  <si>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</si>
  <si>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</si>
  <si>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</si>
  <si>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</si>
  <si>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</si>
  <si>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</si>
  <si>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</si>
  <si>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</si>
  <si>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</si>
  <si>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</si>
  <si>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</si>
  <si>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</si>
  <si>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</si>
  <si>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</si>
  <si>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</si>
  <si>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</si>
  <si>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</si>
  <si>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</si>
  <si>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</si>
  <si>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</si>
  <si>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</si>
  <si>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</si>
  <si>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</si>
  <si>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</si>
  <si>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</si>
  <si>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</si>
  <si>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</si>
  <si>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</si>
  <si>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</si>
  <si>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</si>
  <si>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</si>
  <si>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</si>
  <si>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</si>
  <si>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</si>
  <si>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</si>
  <si>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</si>
  <si>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</si>
  <si>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</si>
  <si>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</si>
  <si>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</si>
  <si>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</si>
  <si>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</si>
  <si>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</si>
  <si>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</si>
  <si>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</si>
  <si>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</si>
  <si>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</si>
  <si>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</si>
  <si>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</si>
  <si>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</si>
  <si>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</si>
  <si>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</si>
  <si>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</si>
  <si>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</si>
  <si>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</si>
  <si>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</si>
  <si>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</si>
  <si>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</si>
  <si>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 xml:space="preserve">预算和财务管理  </t>
  </si>
  <si>
    <t xml:space="preserve">绩效管理  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</si>
  <si>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</si>
  <si>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</si>
  <si>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</si>
  <si>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</si>
  <si>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</si>
  <si>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</si>
  <si>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</si>
  <si>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</si>
  <si>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</si>
  <si>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</si>
  <si>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</si>
  <si>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</si>
  <si>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</si>
  <si>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</si>
  <si>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</si>
  <si>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</si>
  <si>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农业灌溉水费</t>
  </si>
  <si>
    <t>灌溉面积</t>
  </si>
  <si>
    <r>
      <rPr>
        <sz val="10"/>
        <rFont val="Times New Roman"/>
        <charset val="134"/>
      </rPr>
      <t>≥16.77</t>
    </r>
    <r>
      <rPr>
        <sz val="10"/>
        <rFont val="宋体"/>
        <charset val="134"/>
      </rPr>
      <t>万亩</t>
    </r>
  </si>
  <si>
    <t>能够提高农作物的经济收入</t>
  </si>
  <si>
    <t>稳步提高</t>
  </si>
  <si>
    <t>沿渠群众满意率。</t>
  </si>
  <si>
    <t>≥98%</t>
  </si>
  <si>
    <t>灌溉公里</t>
  </si>
  <si>
    <r>
      <rPr>
        <sz val="10"/>
        <rFont val="Times New Roman"/>
        <charset val="134"/>
      </rPr>
      <t>≥60</t>
    </r>
    <r>
      <rPr>
        <sz val="10"/>
        <rFont val="宋体"/>
        <charset val="134"/>
      </rPr>
      <t>公里</t>
    </r>
  </si>
  <si>
    <t>稳步保障伊川西岭补充地下水及生态用水。</t>
  </si>
  <si>
    <t>稳步保障</t>
  </si>
  <si>
    <t>每季度灌溉水量</t>
  </si>
  <si>
    <t>≥500万立方</t>
  </si>
  <si>
    <t>扎实解决农业干旱及补充地下水、生态水。</t>
  </si>
  <si>
    <t>及时</t>
  </si>
  <si>
    <t>及时完成每个季度的灌溉任务。</t>
  </si>
  <si>
    <t>及时完成</t>
  </si>
  <si>
    <t>灌溉用水每立方</t>
  </si>
  <si>
    <r>
      <rPr>
        <sz val="10"/>
        <rFont val="Times New Roman"/>
        <charset val="134"/>
      </rPr>
      <t>≥  0.044</t>
    </r>
    <r>
      <rPr>
        <sz val="10"/>
        <rFont val="宋体"/>
        <charset val="134"/>
      </rPr>
      <t>元</t>
    </r>
  </si>
  <si>
    <t>伊川县水利局      移民代表误工补助</t>
  </si>
  <si>
    <t>指标1：乡镇移民代表每年补助人数</t>
  </si>
  <si>
    <t>≥9人</t>
  </si>
  <si>
    <t>指标1：扎实解决移民群众生产生活中困难问题</t>
  </si>
  <si>
    <t>长期</t>
  </si>
  <si>
    <t>指标1：移民群众满意率</t>
  </si>
  <si>
    <t>≥95%</t>
  </si>
  <si>
    <t>指标2：县级移民代表每年补助人数</t>
  </si>
  <si>
    <t>≥2人</t>
  </si>
  <si>
    <t>指标2：移民代表满意率</t>
  </si>
  <si>
    <t>指标3：移民代表座谈会≥1次</t>
  </si>
  <si>
    <t>≥1次</t>
  </si>
  <si>
    <t>指标1：协调移民群众的生产生活</t>
  </si>
  <si>
    <t>指标1：补贴金额</t>
  </si>
  <si>
    <t>2020年度完成</t>
  </si>
  <si>
    <t>指标1：乡镇移民代表每年补助金额</t>
  </si>
  <si>
    <t>≥1200元</t>
  </si>
  <si>
    <t>指标2：县级移民代表每年补助金额</t>
  </si>
  <si>
    <t>≥3000元</t>
  </si>
</sst>
</file>

<file path=xl/styles.xml><?xml version="1.0" encoding="utf-8"?>
<styleSheet xmlns="http://schemas.openxmlformats.org/spreadsheetml/2006/main">
  <numFmts count="6">
    <numFmt numFmtId="176" formatCode="#,##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3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2" borderId="1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25" borderId="21" applyNumberFormat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29" fillId="27" borderId="2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9" fontId="5" fillId="2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  <xf numFmtId="14" fontId="8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177" fontId="9" fillId="0" borderId="1" xfId="0" applyNumberFormat="1" applyFont="1" applyBorder="1" applyAlignment="1">
      <alignment vertical="center"/>
    </xf>
    <xf numFmtId="49" fontId="4" fillId="0" borderId="9" xfId="0" applyNumberFormat="1" applyFont="1" applyFill="1" applyBorder="1" applyAlignment="1" applyProtection="1">
      <alignment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left" vertical="center"/>
    </xf>
    <xf numFmtId="4" fontId="2" fillId="0" borderId="10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>
      <alignment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 applyProtection="1">
      <alignment vertical="center"/>
    </xf>
    <xf numFmtId="14" fontId="8" fillId="0" borderId="9" xfId="0" applyNumberFormat="1" applyFont="1" applyFill="1" applyBorder="1" applyAlignment="1" applyProtection="1">
      <alignment vertical="center"/>
    </xf>
    <xf numFmtId="0" fontId="0" fillId="0" borderId="14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A7" workbookViewId="0">
      <selection activeCell="I14" sqref="I14"/>
    </sheetView>
  </sheetViews>
  <sheetFormatPr defaultColWidth="10" defaultRowHeight="13.5"/>
  <cols>
    <col min="1" max="1" width="5.875" customWidth="1"/>
    <col min="2" max="2" width="14.75" customWidth="1"/>
    <col min="3" max="3" width="12.3833333333333" customWidth="1"/>
    <col min="4" max="4" width="16.6916666666667" customWidth="1"/>
    <col min="5" max="5" width="11.8833333333333" customWidth="1"/>
    <col min="6" max="6" width="10.75" customWidth="1"/>
    <col min="7" max="7" width="11.6333333333333" customWidth="1"/>
    <col min="8" max="8" width="6.88333333333333" customWidth="1"/>
    <col min="9" max="9" width="7.13333333333333" customWidth="1"/>
    <col min="10" max="11" width="9.76666666666667" customWidth="1"/>
    <col min="12" max="12" width="7" customWidth="1"/>
    <col min="13" max="13" width="8.13333333333333" customWidth="1"/>
    <col min="14" max="14" width="7.75" customWidth="1"/>
    <col min="15" max="15" width="12.6333333333333" customWidth="1"/>
    <col min="16" max="21" width="9.76666666666667" customWidth="1"/>
  </cols>
  <sheetData>
    <row r="1" ht="14.3" customHeight="1" spans="1:17">
      <c r="A1" s="33"/>
      <c r="C1" s="33"/>
      <c r="O1" s="21" t="s">
        <v>0</v>
      </c>
      <c r="P1" s="21"/>
      <c r="Q1" s="21"/>
    </row>
    <row r="2" ht="27.85" customHeight="1" spans="1:17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3.25" customHeight="1" spans="1:17">
      <c r="A3" s="34" t="s">
        <v>2</v>
      </c>
      <c r="B3" s="34"/>
      <c r="C3" s="33" t="s">
        <v>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1" t="s">
        <v>4</v>
      </c>
    </row>
    <row r="4" ht="14.3" customHeight="1" spans="1:17">
      <c r="A4" s="36" t="s">
        <v>5</v>
      </c>
      <c r="B4" s="36"/>
      <c r="C4" s="36"/>
      <c r="D4" s="36" t="s">
        <v>6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14.3" customHeight="1" spans="1:17">
      <c r="A5" s="36" t="s">
        <v>7</v>
      </c>
      <c r="B5" s="36"/>
      <c r="C5" s="36" t="s">
        <v>8</v>
      </c>
      <c r="D5" s="36" t="s">
        <v>9</v>
      </c>
      <c r="E5" s="36" t="s">
        <v>10</v>
      </c>
      <c r="F5" s="36" t="s">
        <v>11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ht="14.3" customHeight="1" spans="1:17">
      <c r="A6" s="36"/>
      <c r="B6" s="36"/>
      <c r="C6" s="36"/>
      <c r="D6" s="36"/>
      <c r="E6" s="36"/>
      <c r="F6" s="36" t="s">
        <v>12</v>
      </c>
      <c r="G6" s="36"/>
      <c r="H6" s="36"/>
      <c r="I6" s="36"/>
      <c r="J6" s="36"/>
      <c r="K6" s="36"/>
      <c r="L6" s="36" t="s">
        <v>13</v>
      </c>
      <c r="M6" s="36" t="s">
        <v>14</v>
      </c>
      <c r="N6" s="36" t="s">
        <v>15</v>
      </c>
      <c r="O6" s="36" t="s">
        <v>16</v>
      </c>
      <c r="P6" s="36" t="s">
        <v>17</v>
      </c>
      <c r="Q6" s="36" t="s">
        <v>18</v>
      </c>
    </row>
    <row r="7" ht="34.35" customHeight="1" spans="1:17">
      <c r="A7" s="36"/>
      <c r="B7" s="36"/>
      <c r="C7" s="36"/>
      <c r="D7" s="36"/>
      <c r="E7" s="36"/>
      <c r="F7" s="36" t="s">
        <v>19</v>
      </c>
      <c r="G7" s="36" t="s">
        <v>20</v>
      </c>
      <c r="H7" s="36" t="s">
        <v>21</v>
      </c>
      <c r="I7" s="36" t="s">
        <v>22</v>
      </c>
      <c r="J7" s="36" t="s">
        <v>23</v>
      </c>
      <c r="K7" s="42" t="s">
        <v>24</v>
      </c>
      <c r="L7" s="36"/>
      <c r="M7" s="36"/>
      <c r="N7" s="36"/>
      <c r="O7" s="36"/>
      <c r="P7" s="36"/>
      <c r="Q7" s="36"/>
    </row>
    <row r="8" ht="16.85" customHeight="1" spans="1:17">
      <c r="A8" s="36" t="s">
        <v>12</v>
      </c>
      <c r="B8" s="36" t="s">
        <v>25</v>
      </c>
      <c r="C8" s="37">
        <f>C9</f>
        <v>1848.055864</v>
      </c>
      <c r="D8" s="38" t="s">
        <v>26</v>
      </c>
      <c r="E8" s="37">
        <f>F8+O8</f>
        <v>1483.0593</v>
      </c>
      <c r="F8" s="37">
        <f>G8</f>
        <v>1483.0593</v>
      </c>
      <c r="G8" s="37">
        <f>G9+G10+G11</f>
        <v>1483.0593</v>
      </c>
      <c r="H8" s="37"/>
      <c r="I8" s="37"/>
      <c r="J8" s="37"/>
      <c r="K8" s="37"/>
      <c r="L8" s="37"/>
      <c r="M8" s="37"/>
      <c r="N8" s="37"/>
      <c r="O8" s="37"/>
      <c r="P8" s="37"/>
      <c r="Q8" s="37"/>
    </row>
    <row r="9" ht="21.1" customHeight="1" spans="1:17">
      <c r="A9" s="36"/>
      <c r="B9" s="38" t="s">
        <v>27</v>
      </c>
      <c r="C9" s="37">
        <v>1848.055864</v>
      </c>
      <c r="D9" s="38" t="s">
        <v>28</v>
      </c>
      <c r="E9" s="37">
        <f t="shared" ref="E9:E16" si="0">F9+O9</f>
        <v>1428.0393</v>
      </c>
      <c r="F9" s="37">
        <f t="shared" ref="F9:F16" si="1">G9</f>
        <v>1428.0393</v>
      </c>
      <c r="G9" s="37">
        <v>1428.0393</v>
      </c>
      <c r="H9" s="37"/>
      <c r="I9" s="37"/>
      <c r="J9" s="37"/>
      <c r="K9" s="37"/>
      <c r="L9" s="37"/>
      <c r="M9" s="37"/>
      <c r="N9" s="37"/>
      <c r="O9" s="37"/>
      <c r="P9" s="37"/>
      <c r="Q9" s="37"/>
    </row>
    <row r="10" ht="21.1" customHeight="1" spans="1:17">
      <c r="A10" s="36"/>
      <c r="B10" s="38" t="s">
        <v>21</v>
      </c>
      <c r="C10" s="37"/>
      <c r="D10" s="38" t="s">
        <v>29</v>
      </c>
      <c r="E10" s="37">
        <f t="shared" si="0"/>
        <v>10.56</v>
      </c>
      <c r="F10" s="37">
        <f t="shared" si="1"/>
        <v>10.56</v>
      </c>
      <c r="G10" s="37">
        <v>10.56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</row>
    <row r="11" ht="22.6" customHeight="1" spans="1:17">
      <c r="A11" s="36"/>
      <c r="B11" s="38" t="s">
        <v>22</v>
      </c>
      <c r="C11" s="37"/>
      <c r="D11" s="38" t="s">
        <v>30</v>
      </c>
      <c r="E11" s="37">
        <f t="shared" si="0"/>
        <v>44.46</v>
      </c>
      <c r="F11" s="37">
        <f t="shared" si="1"/>
        <v>44.46</v>
      </c>
      <c r="G11" s="37">
        <v>44.46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ht="22.6" customHeight="1" spans="1:17">
      <c r="A12" s="36"/>
      <c r="B12" s="38" t="s">
        <v>23</v>
      </c>
      <c r="C12" s="37"/>
      <c r="D12" s="38" t="s">
        <v>31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ht="22.6" customHeight="1" spans="1:17">
      <c r="A13" s="36"/>
      <c r="B13" s="42" t="s">
        <v>24</v>
      </c>
      <c r="C13" s="37"/>
      <c r="D13" s="38" t="s">
        <v>32</v>
      </c>
      <c r="E13" s="37">
        <f t="shared" si="0"/>
        <v>2865</v>
      </c>
      <c r="F13" s="37">
        <f t="shared" si="1"/>
        <v>365</v>
      </c>
      <c r="G13" s="37">
        <f>G16</f>
        <v>365</v>
      </c>
      <c r="H13" s="37"/>
      <c r="I13" s="37"/>
      <c r="J13" s="37"/>
      <c r="K13" s="37"/>
      <c r="L13" s="37"/>
      <c r="M13" s="37"/>
      <c r="N13" s="37"/>
      <c r="O13" s="37">
        <f>O16</f>
        <v>2500</v>
      </c>
      <c r="P13" s="37"/>
      <c r="Q13" s="37"/>
    </row>
    <row r="14" ht="22.6" customHeight="1" spans="1:17">
      <c r="A14" s="42" t="s">
        <v>13</v>
      </c>
      <c r="B14" s="42"/>
      <c r="C14" s="37"/>
      <c r="D14" s="42" t="s">
        <v>33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ht="21.1" customHeight="1" spans="1:17">
      <c r="A15" s="38" t="s">
        <v>14</v>
      </c>
      <c r="B15" s="38"/>
      <c r="C15" s="37"/>
      <c r="D15" s="42" t="s">
        <v>34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ht="21.1" customHeight="1" spans="1:17">
      <c r="A16" s="42" t="s">
        <v>15</v>
      </c>
      <c r="B16" s="42"/>
      <c r="C16" s="37"/>
      <c r="D16" s="38" t="s">
        <v>35</v>
      </c>
      <c r="E16" s="37">
        <f t="shared" si="0"/>
        <v>2865</v>
      </c>
      <c r="F16" s="37">
        <f t="shared" si="1"/>
        <v>365</v>
      </c>
      <c r="G16" s="37">
        <v>365</v>
      </c>
      <c r="H16" s="37"/>
      <c r="I16" s="37"/>
      <c r="J16" s="37"/>
      <c r="K16" s="37"/>
      <c r="L16" s="37"/>
      <c r="M16" s="37"/>
      <c r="N16" s="37"/>
      <c r="O16" s="37">
        <v>2500</v>
      </c>
      <c r="P16" s="37"/>
      <c r="Q16" s="37"/>
    </row>
    <row r="17" ht="22.6" customHeight="1" spans="1:17">
      <c r="A17" s="42"/>
      <c r="B17" s="42"/>
      <c r="C17" s="37"/>
      <c r="D17" s="38" t="s">
        <v>36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ht="22.6" customHeight="1" spans="1:17">
      <c r="A18" s="42" t="s">
        <v>16</v>
      </c>
      <c r="B18" s="42"/>
      <c r="C18" s="37">
        <v>2500</v>
      </c>
      <c r="D18" s="38" t="s">
        <v>37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ht="21.1" customHeight="1" spans="1:17">
      <c r="A19" s="42"/>
      <c r="B19" s="42"/>
      <c r="C19" s="37"/>
      <c r="D19" s="38" t="s">
        <v>38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ht="21.1" customHeight="1" spans="1:17">
      <c r="A20" s="42"/>
      <c r="B20" s="42"/>
      <c r="C20" s="37"/>
      <c r="D20" s="38" t="s">
        <v>39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ht="14.3" customHeight="1" spans="1:17">
      <c r="A21" s="42" t="s">
        <v>18</v>
      </c>
      <c r="B21" s="42"/>
      <c r="C21" s="37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</row>
    <row r="22" ht="22.9" customHeight="1" spans="1:17">
      <c r="A22" s="36" t="s">
        <v>40</v>
      </c>
      <c r="B22" s="36"/>
      <c r="C22" s="37">
        <f>C8+C18</f>
        <v>4348.055864</v>
      </c>
      <c r="D22" s="42"/>
      <c r="E22" s="64"/>
      <c r="F22" s="64"/>
      <c r="G22" s="64"/>
      <c r="H22" s="64"/>
      <c r="I22" s="64"/>
      <c r="J22" s="64"/>
      <c r="K22" s="42"/>
      <c r="L22" s="64"/>
      <c r="M22" s="64"/>
      <c r="N22" s="64"/>
      <c r="O22" s="64"/>
      <c r="P22" s="64"/>
      <c r="Q22" s="64"/>
    </row>
    <row r="23" ht="28.9" customHeight="1" spans="1:17">
      <c r="A23" s="42" t="s">
        <v>41</v>
      </c>
      <c r="B23" s="42"/>
      <c r="C23" s="37"/>
      <c r="D23" s="42" t="s">
        <v>42</v>
      </c>
      <c r="E23" s="64"/>
      <c r="F23" s="64"/>
      <c r="G23" s="64"/>
      <c r="H23" s="64"/>
      <c r="I23" s="64"/>
      <c r="J23" s="64"/>
      <c r="K23" s="42"/>
      <c r="L23" s="64"/>
      <c r="M23" s="64"/>
      <c r="N23" s="64"/>
      <c r="O23" s="64"/>
      <c r="P23" s="64"/>
      <c r="Q23" s="64"/>
    </row>
    <row r="24" ht="14.3" customHeight="1" spans="1:17">
      <c r="A24" s="36" t="s">
        <v>43</v>
      </c>
      <c r="B24" s="36"/>
      <c r="C24" s="37">
        <f>C22</f>
        <v>4348.055864</v>
      </c>
      <c r="D24" s="36" t="s">
        <v>44</v>
      </c>
      <c r="E24" s="37">
        <f>E8+E13</f>
        <v>4348.0593</v>
      </c>
      <c r="F24" s="37"/>
      <c r="G24" s="37">
        <f>G8+G13</f>
        <v>1848.0593</v>
      </c>
      <c r="H24" s="37"/>
      <c r="I24" s="37"/>
      <c r="J24" s="37"/>
      <c r="K24" s="37"/>
      <c r="L24" s="37"/>
      <c r="M24" s="37"/>
      <c r="N24" s="37"/>
      <c r="O24" s="37">
        <f>SUM(O16:O23)</f>
        <v>2500</v>
      </c>
      <c r="P24" s="37"/>
      <c r="Q24" s="37"/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8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D3" sqref="D3:Q3"/>
    </sheetView>
  </sheetViews>
  <sheetFormatPr defaultColWidth="10" defaultRowHeight="13.5"/>
  <cols>
    <col min="1" max="3" width="3.075" customWidth="1"/>
    <col min="4" max="4" width="5.13333333333333" customWidth="1"/>
    <col min="5" max="5" width="31.225" customWidth="1"/>
    <col min="6" max="6" width="14.8916666666667" customWidth="1"/>
    <col min="7" max="7" width="16.3333333333333" customWidth="1"/>
    <col min="8" max="8" width="13.1083333333333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8333333333333" customWidth="1"/>
    <col min="14" max="14" width="9.75" customWidth="1"/>
    <col min="15" max="15" width="7.75" customWidth="1"/>
    <col min="16" max="17" width="9.76666666666667" customWidth="1"/>
    <col min="18" max="18" width="11.5583333333333" customWidth="1"/>
    <col min="19" max="25" width="9.76666666666667" customWidth="1"/>
  </cols>
  <sheetData>
    <row r="1" ht="14.3" customHeight="1" spans="1:18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ht="24.1" customHeight="1" spans="1:18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34" t="s">
        <v>2</v>
      </c>
      <c r="B3" s="34"/>
      <c r="C3" s="34"/>
      <c r="D3" s="33" t="s">
        <v>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 t="s">
        <v>4</v>
      </c>
    </row>
    <row r="4" ht="28.9" customHeight="1" spans="1:18">
      <c r="A4" s="36" t="s">
        <v>47</v>
      </c>
      <c r="B4" s="36"/>
      <c r="C4" s="36"/>
      <c r="D4" s="36" t="s">
        <v>48</v>
      </c>
      <c r="E4" s="36" t="s">
        <v>49</v>
      </c>
      <c r="F4" s="36" t="s">
        <v>50</v>
      </c>
      <c r="G4" s="36" t="s">
        <v>51</v>
      </c>
      <c r="H4" s="36"/>
      <c r="I4" s="36"/>
      <c r="J4" s="36"/>
      <c r="K4" s="36"/>
      <c r="L4" s="36"/>
      <c r="M4" s="36" t="s">
        <v>13</v>
      </c>
      <c r="N4" s="36" t="s">
        <v>14</v>
      </c>
      <c r="O4" s="36" t="s">
        <v>15</v>
      </c>
      <c r="P4" s="42" t="s">
        <v>16</v>
      </c>
      <c r="Q4" s="36" t="s">
        <v>17</v>
      </c>
      <c r="R4" s="36" t="s">
        <v>18</v>
      </c>
    </row>
    <row r="5" ht="34.95" customHeight="1" spans="1:18">
      <c r="A5" s="36" t="s">
        <v>52</v>
      </c>
      <c r="B5" s="36" t="s">
        <v>53</v>
      </c>
      <c r="C5" s="36" t="s">
        <v>54</v>
      </c>
      <c r="D5" s="36"/>
      <c r="E5" s="36"/>
      <c r="F5" s="28"/>
      <c r="G5" s="28" t="s">
        <v>25</v>
      </c>
      <c r="H5" s="28" t="s">
        <v>27</v>
      </c>
      <c r="I5" s="36" t="s">
        <v>21</v>
      </c>
      <c r="J5" s="36" t="s">
        <v>22</v>
      </c>
      <c r="K5" s="36" t="s">
        <v>23</v>
      </c>
      <c r="L5" s="36" t="s">
        <v>24</v>
      </c>
      <c r="M5" s="36"/>
      <c r="N5" s="36"/>
      <c r="O5" s="36"/>
      <c r="P5" s="42"/>
      <c r="Q5" s="36"/>
      <c r="R5" s="36"/>
    </row>
    <row r="6" ht="22.2" customHeight="1" spans="1:18">
      <c r="A6" s="60"/>
      <c r="B6" s="60"/>
      <c r="C6" s="60"/>
      <c r="D6" s="60"/>
      <c r="E6" s="61" t="s">
        <v>55</v>
      </c>
      <c r="F6" s="45">
        <f>F7</f>
        <v>4348.055864</v>
      </c>
      <c r="G6" s="45">
        <v>1848.055864</v>
      </c>
      <c r="H6" s="45">
        <v>1848.055864</v>
      </c>
      <c r="I6" s="55"/>
      <c r="J6" s="37"/>
      <c r="K6" s="37"/>
      <c r="L6" s="37"/>
      <c r="M6" s="37"/>
      <c r="N6" s="37"/>
      <c r="O6" s="37"/>
      <c r="P6" s="37"/>
      <c r="Q6" s="37"/>
      <c r="R6" s="37"/>
    </row>
    <row r="7" ht="22.2" customHeight="1" spans="1:18">
      <c r="A7" s="60"/>
      <c r="B7" s="60"/>
      <c r="C7" s="60"/>
      <c r="D7" s="60" t="s">
        <v>56</v>
      </c>
      <c r="E7" s="61" t="s">
        <v>3</v>
      </c>
      <c r="F7" s="45">
        <f>F8+F20+F23+F25+F27</f>
        <v>4348.055864</v>
      </c>
      <c r="G7" s="45">
        <v>1848.055864</v>
      </c>
      <c r="H7" s="45">
        <v>1848.055864</v>
      </c>
      <c r="I7" s="55"/>
      <c r="J7" s="37"/>
      <c r="K7" s="37"/>
      <c r="L7" s="37"/>
      <c r="M7" s="37"/>
      <c r="N7" s="37"/>
      <c r="O7" s="37"/>
      <c r="P7" s="37"/>
      <c r="Q7" s="37"/>
      <c r="R7" s="37"/>
    </row>
    <row r="8" ht="22.2" customHeight="1" spans="1:18">
      <c r="A8" s="60"/>
      <c r="B8" s="60"/>
      <c r="C8" s="60"/>
      <c r="D8" s="60" t="s">
        <v>57</v>
      </c>
      <c r="E8" s="61" t="s">
        <v>58</v>
      </c>
      <c r="F8" s="45">
        <f>F9+F10+F11+F12+F13+F14+F15+F16+F17+F18+F19</f>
        <v>4192.716485</v>
      </c>
      <c r="G8" s="45">
        <v>1692.716485</v>
      </c>
      <c r="H8" s="45">
        <v>1692.716485</v>
      </c>
      <c r="I8" s="55"/>
      <c r="J8" s="37"/>
      <c r="K8" s="37"/>
      <c r="L8" s="37"/>
      <c r="M8" s="37"/>
      <c r="N8" s="37"/>
      <c r="O8" s="37"/>
      <c r="P8" s="37"/>
      <c r="Q8" s="37"/>
      <c r="R8" s="37"/>
    </row>
    <row r="9" ht="22.2" customHeight="1" spans="1:18">
      <c r="A9" s="60" t="s">
        <v>59</v>
      </c>
      <c r="B9" s="60" t="s">
        <v>60</v>
      </c>
      <c r="C9" s="60" t="s">
        <v>61</v>
      </c>
      <c r="D9" s="60" t="s">
        <v>62</v>
      </c>
      <c r="E9" s="61" t="s">
        <v>63</v>
      </c>
      <c r="F9" s="45">
        <v>33.865025</v>
      </c>
      <c r="G9" s="45">
        <v>33.865025</v>
      </c>
      <c r="H9" s="45">
        <v>33.865025</v>
      </c>
      <c r="I9" s="55"/>
      <c r="J9" s="37"/>
      <c r="K9" s="37"/>
      <c r="L9" s="37"/>
      <c r="M9" s="37"/>
      <c r="N9" s="37"/>
      <c r="O9" s="37"/>
      <c r="P9" s="37"/>
      <c r="Q9" s="37"/>
      <c r="R9" s="37"/>
    </row>
    <row r="10" ht="22.2" customHeight="1" spans="1:18">
      <c r="A10" s="60" t="s">
        <v>59</v>
      </c>
      <c r="B10" s="60" t="s">
        <v>60</v>
      </c>
      <c r="C10" s="60" t="s">
        <v>60</v>
      </c>
      <c r="D10" s="60" t="s">
        <v>62</v>
      </c>
      <c r="E10" s="61" t="s">
        <v>64</v>
      </c>
      <c r="F10" s="45">
        <v>43.6158</v>
      </c>
      <c r="G10" s="45">
        <v>43.6158</v>
      </c>
      <c r="H10" s="45">
        <v>43.6158</v>
      </c>
      <c r="I10" s="55"/>
      <c r="J10" s="37"/>
      <c r="K10" s="37"/>
      <c r="L10" s="37"/>
      <c r="M10" s="37"/>
      <c r="N10" s="37"/>
      <c r="O10" s="37"/>
      <c r="P10" s="37"/>
      <c r="Q10" s="37"/>
      <c r="R10" s="37"/>
    </row>
    <row r="11" ht="22.2" customHeight="1" spans="1:18">
      <c r="A11" s="60" t="s">
        <v>65</v>
      </c>
      <c r="B11" s="60" t="s">
        <v>66</v>
      </c>
      <c r="C11" s="60" t="s">
        <v>67</v>
      </c>
      <c r="D11" s="60" t="s">
        <v>62</v>
      </c>
      <c r="E11" s="61" t="s">
        <v>68</v>
      </c>
      <c r="F11" s="45">
        <v>15.0489</v>
      </c>
      <c r="G11" s="45">
        <v>15.0489</v>
      </c>
      <c r="H11" s="45">
        <v>15.0489</v>
      </c>
      <c r="I11" s="55"/>
      <c r="J11" s="37"/>
      <c r="K11" s="37"/>
      <c r="L11" s="37"/>
      <c r="M11" s="37"/>
      <c r="N11" s="37"/>
      <c r="O11" s="37"/>
      <c r="P11" s="37"/>
      <c r="Q11" s="37"/>
      <c r="R11" s="37"/>
    </row>
    <row r="12" ht="22.2" customHeight="1" spans="1:18">
      <c r="A12" s="60" t="s">
        <v>65</v>
      </c>
      <c r="B12" s="60" t="s">
        <v>66</v>
      </c>
      <c r="C12" s="60" t="s">
        <v>69</v>
      </c>
      <c r="D12" s="60" t="s">
        <v>62</v>
      </c>
      <c r="E12" s="61" t="s">
        <v>70</v>
      </c>
      <c r="F12" s="45">
        <v>2.8538</v>
      </c>
      <c r="G12" s="45">
        <v>2.8538</v>
      </c>
      <c r="H12" s="45">
        <v>2.8538</v>
      </c>
      <c r="I12" s="55"/>
      <c r="J12" s="37"/>
      <c r="K12" s="37"/>
      <c r="L12" s="37"/>
      <c r="M12" s="37"/>
      <c r="N12" s="37"/>
      <c r="O12" s="37"/>
      <c r="P12" s="37"/>
      <c r="Q12" s="37"/>
      <c r="R12" s="37"/>
    </row>
    <row r="13" ht="22.2" customHeight="1" spans="1:18">
      <c r="A13" s="60" t="s">
        <v>71</v>
      </c>
      <c r="B13" s="60" t="s">
        <v>72</v>
      </c>
      <c r="C13" s="60" t="s">
        <v>67</v>
      </c>
      <c r="D13" s="60" t="s">
        <v>62</v>
      </c>
      <c r="E13" s="61" t="s">
        <v>73</v>
      </c>
      <c r="F13" s="45">
        <v>173.43296</v>
      </c>
      <c r="G13" s="45">
        <v>173.43296</v>
      </c>
      <c r="H13" s="45">
        <v>173.43296</v>
      </c>
      <c r="I13" s="55"/>
      <c r="J13" s="37"/>
      <c r="K13" s="37"/>
      <c r="L13" s="37"/>
      <c r="M13" s="37"/>
      <c r="N13" s="37"/>
      <c r="O13" s="37"/>
      <c r="P13" s="37"/>
      <c r="Q13" s="37"/>
      <c r="R13" s="37"/>
    </row>
    <row r="14" ht="22.2" customHeight="1" spans="1:18">
      <c r="A14" s="60" t="s">
        <v>71</v>
      </c>
      <c r="B14" s="60" t="s">
        <v>72</v>
      </c>
      <c r="C14" s="60" t="s">
        <v>74</v>
      </c>
      <c r="D14" s="60" t="s">
        <v>62</v>
      </c>
      <c r="E14" s="61" t="s">
        <v>75</v>
      </c>
      <c r="F14" s="45">
        <v>272.9</v>
      </c>
      <c r="G14" s="45">
        <v>272.9</v>
      </c>
      <c r="H14" s="45">
        <v>272.9</v>
      </c>
      <c r="I14" s="55"/>
      <c r="J14" s="37"/>
      <c r="K14" s="37"/>
      <c r="L14" s="37"/>
      <c r="M14" s="37"/>
      <c r="N14" s="37"/>
      <c r="O14" s="37"/>
      <c r="P14" s="37"/>
      <c r="Q14" s="37"/>
      <c r="R14" s="37"/>
    </row>
    <row r="15" ht="22.2" customHeight="1" spans="1:18">
      <c r="A15" s="60" t="s">
        <v>71</v>
      </c>
      <c r="B15" s="60" t="s">
        <v>72</v>
      </c>
      <c r="C15" s="60" t="s">
        <v>76</v>
      </c>
      <c r="D15" s="60" t="s">
        <v>62</v>
      </c>
      <c r="E15" s="61" t="s">
        <v>77</v>
      </c>
      <c r="F15" s="45">
        <v>896</v>
      </c>
      <c r="G15" s="45">
        <v>896</v>
      </c>
      <c r="H15" s="45">
        <v>896</v>
      </c>
      <c r="I15" s="55"/>
      <c r="J15" s="37"/>
      <c r="K15" s="37"/>
      <c r="L15" s="37"/>
      <c r="M15" s="37"/>
      <c r="N15" s="37"/>
      <c r="O15" s="37"/>
      <c r="P15" s="37"/>
      <c r="Q15" s="37"/>
      <c r="R15" s="37"/>
    </row>
    <row r="16" ht="22.2" customHeight="1" spans="1:18">
      <c r="A16" s="60" t="s">
        <v>71</v>
      </c>
      <c r="B16" s="60" t="s">
        <v>72</v>
      </c>
      <c r="C16" s="60" t="s">
        <v>78</v>
      </c>
      <c r="D16" s="60" t="s">
        <v>62</v>
      </c>
      <c r="E16" s="61" t="s">
        <v>79</v>
      </c>
      <c r="F16" s="45">
        <v>40</v>
      </c>
      <c r="G16" s="45">
        <v>40</v>
      </c>
      <c r="H16" s="45">
        <v>40</v>
      </c>
      <c r="I16" s="55"/>
      <c r="J16" s="37"/>
      <c r="K16" s="37"/>
      <c r="L16" s="37"/>
      <c r="M16" s="37"/>
      <c r="N16" s="37"/>
      <c r="O16" s="37"/>
      <c r="P16" s="37"/>
      <c r="Q16" s="37"/>
      <c r="R16" s="37"/>
    </row>
    <row r="17" ht="22.2" customHeight="1" spans="1:18">
      <c r="A17" s="60" t="s">
        <v>71</v>
      </c>
      <c r="B17" s="60" t="s">
        <v>72</v>
      </c>
      <c r="C17" s="60" t="s">
        <v>80</v>
      </c>
      <c r="D17" s="60" t="s">
        <v>62</v>
      </c>
      <c r="E17" s="61" t="s">
        <v>81</v>
      </c>
      <c r="F17" s="45">
        <v>115</v>
      </c>
      <c r="G17" s="45">
        <v>115</v>
      </c>
      <c r="H17" s="45">
        <v>115</v>
      </c>
      <c r="I17" s="55"/>
      <c r="J17" s="37"/>
      <c r="K17" s="37"/>
      <c r="L17" s="37"/>
      <c r="M17" s="37"/>
      <c r="N17" s="37"/>
      <c r="O17" s="37"/>
      <c r="P17" s="37"/>
      <c r="Q17" s="37"/>
      <c r="R17" s="37"/>
    </row>
    <row r="18" ht="22.2" customHeight="1" spans="1:18">
      <c r="A18" s="60" t="s">
        <v>71</v>
      </c>
      <c r="B18" s="60" t="s">
        <v>72</v>
      </c>
      <c r="C18" s="60" t="s">
        <v>82</v>
      </c>
      <c r="D18" s="60" t="s">
        <v>62</v>
      </c>
      <c r="E18" s="61" t="s">
        <v>83</v>
      </c>
      <c r="F18" s="45">
        <v>100</v>
      </c>
      <c r="G18" s="45">
        <v>100</v>
      </c>
      <c r="H18" s="45">
        <v>100</v>
      </c>
      <c r="I18" s="56"/>
      <c r="J18" s="57"/>
      <c r="K18" s="57"/>
      <c r="L18" s="57"/>
      <c r="M18" s="57"/>
      <c r="N18" s="57"/>
      <c r="O18" s="57"/>
      <c r="P18" s="57"/>
      <c r="Q18" s="57"/>
      <c r="R18" s="57"/>
    </row>
    <row r="19" ht="22.2" customHeight="1" spans="1:18">
      <c r="A19" s="60" t="s">
        <v>71</v>
      </c>
      <c r="B19" s="60" t="s">
        <v>72</v>
      </c>
      <c r="C19" s="60" t="s">
        <v>69</v>
      </c>
      <c r="D19" s="60" t="s">
        <v>62</v>
      </c>
      <c r="E19" s="61" t="s">
        <v>84</v>
      </c>
      <c r="F19" s="45">
        <v>2500</v>
      </c>
      <c r="G19" s="45">
        <v>0</v>
      </c>
      <c r="H19" s="45">
        <v>0</v>
      </c>
      <c r="I19" s="62"/>
      <c r="J19" s="48"/>
      <c r="K19" s="48"/>
      <c r="L19" s="48"/>
      <c r="M19" s="48"/>
      <c r="N19" s="48"/>
      <c r="O19" s="48"/>
      <c r="P19" s="54">
        <v>2500</v>
      </c>
      <c r="Q19" s="48"/>
      <c r="R19" s="48"/>
    </row>
    <row r="20" ht="22.2" customHeight="1" spans="1:18">
      <c r="A20" s="60"/>
      <c r="B20" s="60"/>
      <c r="C20" s="60"/>
      <c r="D20" s="60" t="s">
        <v>85</v>
      </c>
      <c r="E20" s="61" t="s">
        <v>86</v>
      </c>
      <c r="F20" s="45">
        <v>98.378861</v>
      </c>
      <c r="G20" s="45">
        <v>98.378861</v>
      </c>
      <c r="H20" s="45">
        <v>98.378861</v>
      </c>
      <c r="I20" s="62"/>
      <c r="J20" s="48"/>
      <c r="K20" s="48"/>
      <c r="L20" s="48"/>
      <c r="M20" s="48"/>
      <c r="N20" s="48"/>
      <c r="O20" s="48"/>
      <c r="P20" s="48"/>
      <c r="Q20" s="48"/>
      <c r="R20" s="48"/>
    </row>
    <row r="21" ht="22.2" customHeight="1" spans="1:18">
      <c r="A21" s="60" t="s">
        <v>71</v>
      </c>
      <c r="B21" s="60" t="s">
        <v>72</v>
      </c>
      <c r="C21" s="60" t="s">
        <v>74</v>
      </c>
      <c r="D21" s="60" t="s">
        <v>62</v>
      </c>
      <c r="E21" s="61" t="s">
        <v>75</v>
      </c>
      <c r="F21" s="45">
        <v>40.378861</v>
      </c>
      <c r="G21" s="45">
        <v>40.378861</v>
      </c>
      <c r="H21" s="45">
        <v>40.378861</v>
      </c>
      <c r="I21" s="62"/>
      <c r="J21" s="48"/>
      <c r="K21" s="48"/>
      <c r="L21" s="48"/>
      <c r="M21" s="48"/>
      <c r="N21" s="48"/>
      <c r="O21" s="48"/>
      <c r="P21" s="48"/>
      <c r="Q21" s="48"/>
      <c r="R21" s="48"/>
    </row>
    <row r="22" ht="22.2" customHeight="1" spans="1:18">
      <c r="A22" s="60" t="s">
        <v>71</v>
      </c>
      <c r="B22" s="60" t="s">
        <v>72</v>
      </c>
      <c r="C22" s="60" t="s">
        <v>76</v>
      </c>
      <c r="D22" s="60" t="s">
        <v>62</v>
      </c>
      <c r="E22" s="61" t="s">
        <v>77</v>
      </c>
      <c r="F22" s="45">
        <v>58</v>
      </c>
      <c r="G22" s="45">
        <v>58</v>
      </c>
      <c r="H22" s="45">
        <v>58</v>
      </c>
      <c r="I22" s="62"/>
      <c r="J22" s="48"/>
      <c r="K22" s="48"/>
      <c r="L22" s="48"/>
      <c r="M22" s="48"/>
      <c r="N22" s="48"/>
      <c r="O22" s="48"/>
      <c r="P22" s="48"/>
      <c r="Q22" s="48"/>
      <c r="R22" s="48"/>
    </row>
    <row r="23" ht="22.2" customHeight="1" spans="1:18">
      <c r="A23" s="60"/>
      <c r="B23" s="60"/>
      <c r="C23" s="60"/>
      <c r="D23" s="60" t="s">
        <v>87</v>
      </c>
      <c r="E23" s="61" t="s">
        <v>88</v>
      </c>
      <c r="F23" s="45">
        <v>17.460427</v>
      </c>
      <c r="G23" s="45">
        <v>17.460427</v>
      </c>
      <c r="H23" s="45">
        <v>17.460427</v>
      </c>
      <c r="I23" s="62"/>
      <c r="J23" s="48"/>
      <c r="K23" s="48"/>
      <c r="L23" s="48"/>
      <c r="M23" s="48"/>
      <c r="N23" s="48"/>
      <c r="O23" s="48"/>
      <c r="P23" s="48"/>
      <c r="Q23" s="48"/>
      <c r="R23" s="48"/>
    </row>
    <row r="24" ht="22.2" customHeight="1" spans="1:18">
      <c r="A24" s="60" t="s">
        <v>71</v>
      </c>
      <c r="B24" s="60" t="s">
        <v>72</v>
      </c>
      <c r="C24" s="60" t="s">
        <v>74</v>
      </c>
      <c r="D24" s="60" t="s">
        <v>62</v>
      </c>
      <c r="E24" s="61" t="s">
        <v>75</v>
      </c>
      <c r="F24" s="45">
        <v>17.460427</v>
      </c>
      <c r="G24" s="45">
        <v>17.460427</v>
      </c>
      <c r="H24" s="45">
        <v>17.460427</v>
      </c>
      <c r="I24" s="62"/>
      <c r="J24" s="48"/>
      <c r="K24" s="48"/>
      <c r="L24" s="48"/>
      <c r="M24" s="48"/>
      <c r="N24" s="48"/>
      <c r="O24" s="48"/>
      <c r="P24" s="48"/>
      <c r="Q24" s="48"/>
      <c r="R24" s="48"/>
    </row>
    <row r="25" ht="22.2" customHeight="1" spans="1:18">
      <c r="A25" s="60"/>
      <c r="B25" s="60"/>
      <c r="C25" s="60"/>
      <c r="D25" s="60" t="s">
        <v>89</v>
      </c>
      <c r="E25" s="61" t="s">
        <v>90</v>
      </c>
      <c r="F25" s="45">
        <v>24.220604</v>
      </c>
      <c r="G25" s="45">
        <v>24.220604</v>
      </c>
      <c r="H25" s="45">
        <v>24.220604</v>
      </c>
      <c r="I25" s="62"/>
      <c r="J25" s="48"/>
      <c r="K25" s="48"/>
      <c r="L25" s="48"/>
      <c r="M25" s="48"/>
      <c r="N25" s="48"/>
      <c r="O25" s="48"/>
      <c r="P25" s="48"/>
      <c r="Q25" s="48"/>
      <c r="R25" s="48"/>
    </row>
    <row r="26" ht="22.2" customHeight="1" spans="1:18">
      <c r="A26" s="60" t="s">
        <v>71</v>
      </c>
      <c r="B26" s="60" t="s">
        <v>72</v>
      </c>
      <c r="C26" s="60" t="s">
        <v>74</v>
      </c>
      <c r="D26" s="60" t="s">
        <v>62</v>
      </c>
      <c r="E26" s="61" t="s">
        <v>75</v>
      </c>
      <c r="F26" s="45">
        <v>24.220604</v>
      </c>
      <c r="G26" s="45">
        <v>24.220604</v>
      </c>
      <c r="H26" s="45">
        <v>24.220604</v>
      </c>
      <c r="I26" s="62"/>
      <c r="J26" s="48"/>
      <c r="K26" s="48"/>
      <c r="L26" s="48"/>
      <c r="M26" s="48"/>
      <c r="N26" s="48"/>
      <c r="O26" s="48"/>
      <c r="P26" s="48"/>
      <c r="Q26" s="48"/>
      <c r="R26" s="48"/>
    </row>
    <row r="27" ht="22.2" customHeight="1" spans="1:18">
      <c r="A27" s="60"/>
      <c r="B27" s="60"/>
      <c r="C27" s="60"/>
      <c r="D27" s="60" t="s">
        <v>91</v>
      </c>
      <c r="E27" s="61" t="s">
        <v>92</v>
      </c>
      <c r="F27" s="45">
        <v>15.279487</v>
      </c>
      <c r="G27" s="45">
        <v>15.279487</v>
      </c>
      <c r="H27" s="45">
        <v>15.279487</v>
      </c>
      <c r="I27" s="62"/>
      <c r="J27" s="48"/>
      <c r="K27" s="48"/>
      <c r="L27" s="48"/>
      <c r="M27" s="48"/>
      <c r="N27" s="48"/>
      <c r="O27" s="48"/>
      <c r="P27" s="48"/>
      <c r="Q27" s="48"/>
      <c r="R27" s="48"/>
    </row>
    <row r="28" ht="22.2" customHeight="1" spans="1:18">
      <c r="A28" s="60" t="s">
        <v>71</v>
      </c>
      <c r="B28" s="60" t="s">
        <v>72</v>
      </c>
      <c r="C28" s="60" t="s">
        <v>74</v>
      </c>
      <c r="D28" s="60" t="s">
        <v>62</v>
      </c>
      <c r="E28" s="61" t="s">
        <v>75</v>
      </c>
      <c r="F28" s="45">
        <v>15.279487</v>
      </c>
      <c r="G28" s="45">
        <v>15.279487</v>
      </c>
      <c r="H28" s="45">
        <v>15.279487</v>
      </c>
      <c r="I28" s="62"/>
      <c r="J28" s="48"/>
      <c r="K28" s="48"/>
      <c r="L28" s="48"/>
      <c r="M28" s="48"/>
      <c r="N28" s="48"/>
      <c r="O28" s="48"/>
      <c r="P28" s="48"/>
      <c r="Q28" s="48"/>
      <c r="R28" s="48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D3" sqref="D3:M3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33.6666666666667" customWidth="1"/>
    <col min="6" max="6" width="9.76666666666667" customWidth="1"/>
    <col min="7" max="7" width="13.025" customWidth="1"/>
    <col min="8" max="8" width="15" customWidth="1"/>
    <col min="9" max="10" width="10.75" customWidth="1"/>
    <col min="11" max="11" width="9.76666666666667" customWidth="1"/>
    <col min="12" max="12" width="15" customWidth="1"/>
    <col min="13" max="13" width="12.75" customWidth="1"/>
    <col min="14" max="14" width="14.8916666666667" customWidth="1"/>
    <col min="15" max="16" width="9.76666666666667" customWidth="1"/>
  </cols>
  <sheetData>
    <row r="1" ht="14.3" customHeight="1" spans="14:14">
      <c r="N1" s="21" t="s">
        <v>93</v>
      </c>
    </row>
    <row r="2" ht="30.9" customHeight="1" spans="1:14">
      <c r="A2" s="1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4" t="s">
        <v>2</v>
      </c>
      <c r="B3" s="34"/>
      <c r="C3" s="34"/>
      <c r="D3" s="35" t="s">
        <v>3</v>
      </c>
      <c r="E3" s="35"/>
      <c r="F3" s="35"/>
      <c r="G3" s="35"/>
      <c r="H3" s="35"/>
      <c r="I3" s="35"/>
      <c r="J3" s="35"/>
      <c r="K3" s="35"/>
      <c r="L3" s="35"/>
      <c r="M3" s="35"/>
      <c r="N3" s="34" t="s">
        <v>4</v>
      </c>
    </row>
    <row r="4" ht="20.35" customHeight="1" spans="1:14">
      <c r="A4" s="36" t="s">
        <v>47</v>
      </c>
      <c r="B4" s="36"/>
      <c r="C4" s="36"/>
      <c r="D4" s="36" t="s">
        <v>95</v>
      </c>
      <c r="E4" s="36" t="s">
        <v>49</v>
      </c>
      <c r="F4" s="36" t="s">
        <v>50</v>
      </c>
      <c r="G4" s="36" t="s">
        <v>96</v>
      </c>
      <c r="H4" s="36"/>
      <c r="I4" s="36"/>
      <c r="J4" s="36"/>
      <c r="K4" s="36"/>
      <c r="L4" s="36" t="s">
        <v>97</v>
      </c>
      <c r="M4" s="36"/>
      <c r="N4" s="36"/>
    </row>
    <row r="5" ht="22.6" customHeight="1" spans="1:14">
      <c r="A5" s="36" t="s">
        <v>52</v>
      </c>
      <c r="B5" s="36" t="s">
        <v>53</v>
      </c>
      <c r="C5" s="36" t="s">
        <v>54</v>
      </c>
      <c r="D5" s="36"/>
      <c r="E5" s="36"/>
      <c r="F5" s="36"/>
      <c r="G5" s="36" t="s">
        <v>25</v>
      </c>
      <c r="H5" s="28" t="s">
        <v>98</v>
      </c>
      <c r="I5" s="28" t="s">
        <v>99</v>
      </c>
      <c r="J5" s="28" t="s">
        <v>100</v>
      </c>
      <c r="K5" s="36" t="s">
        <v>101</v>
      </c>
      <c r="L5" s="36" t="s">
        <v>25</v>
      </c>
      <c r="M5" s="36" t="s">
        <v>102</v>
      </c>
      <c r="N5" s="28" t="s">
        <v>103</v>
      </c>
    </row>
    <row r="6" ht="14.3" customHeight="1" spans="1:14">
      <c r="A6" s="50"/>
      <c r="B6" s="50"/>
      <c r="C6" s="51"/>
      <c r="D6" s="52"/>
      <c r="E6" s="46" t="s">
        <v>55</v>
      </c>
      <c r="F6" s="37">
        <f>G6+L6</f>
        <v>4348.055864</v>
      </c>
      <c r="G6" s="53">
        <f>H6+I6+J6</f>
        <v>1483.055864</v>
      </c>
      <c r="H6" s="54">
        <v>1428.0393</v>
      </c>
      <c r="I6" s="54">
        <v>10.554339</v>
      </c>
      <c r="J6" s="54">
        <v>44.462225</v>
      </c>
      <c r="K6" s="55"/>
      <c r="L6" s="37">
        <f>M6+N6</f>
        <v>2865</v>
      </c>
      <c r="M6" s="53">
        <f>M7</f>
        <v>110</v>
      </c>
      <c r="N6" s="31">
        <f>N7</f>
        <v>2755</v>
      </c>
    </row>
    <row r="7" ht="14.3" customHeight="1" spans="1:14">
      <c r="A7" s="50"/>
      <c r="B7" s="50"/>
      <c r="C7" s="51"/>
      <c r="D7" s="52" t="s">
        <v>56</v>
      </c>
      <c r="E7" s="46" t="s">
        <v>3</v>
      </c>
      <c r="F7" s="37">
        <f t="shared" ref="F7:F28" si="0">G7+L7</f>
        <v>4348.055864</v>
      </c>
      <c r="G7" s="53">
        <f t="shared" ref="G7:G28" si="1">H7+I7+J7</f>
        <v>1483.055864</v>
      </c>
      <c r="H7" s="54">
        <v>1428.0393</v>
      </c>
      <c r="I7" s="54">
        <v>10.554339</v>
      </c>
      <c r="J7" s="54">
        <v>44.462225</v>
      </c>
      <c r="K7" s="55"/>
      <c r="L7" s="37">
        <f>M7+N7</f>
        <v>2865</v>
      </c>
      <c r="M7" s="53">
        <f>M8+M20</f>
        <v>110</v>
      </c>
      <c r="N7" s="31">
        <f>N8+N20</f>
        <v>2755</v>
      </c>
    </row>
    <row r="8" ht="14.3" customHeight="1" spans="1:14">
      <c r="A8" s="50"/>
      <c r="B8" s="50"/>
      <c r="C8" s="51"/>
      <c r="D8" s="52" t="s">
        <v>57</v>
      </c>
      <c r="E8" s="46" t="s">
        <v>58</v>
      </c>
      <c r="F8" s="37">
        <f t="shared" si="0"/>
        <v>4192.716485</v>
      </c>
      <c r="G8" s="53">
        <f t="shared" si="1"/>
        <v>1337.716485</v>
      </c>
      <c r="H8" s="54">
        <v>1287.4877</v>
      </c>
      <c r="I8" s="54">
        <v>5.76656</v>
      </c>
      <c r="J8" s="54">
        <v>44.462225</v>
      </c>
      <c r="K8" s="56"/>
      <c r="L8" s="57">
        <f>M8+N8</f>
        <v>2855</v>
      </c>
      <c r="M8" s="58">
        <f>M9+M10+M11+M12+M13+M14+M15+M16+M17+M18+M19</f>
        <v>100</v>
      </c>
      <c r="N8" s="59">
        <f>N9+N10+N11+N12+N13+N14+N15+N16+N17+N18+N19</f>
        <v>2755</v>
      </c>
    </row>
    <row r="9" ht="14.3" customHeight="1" spans="1:14">
      <c r="A9" s="50" t="s">
        <v>59</v>
      </c>
      <c r="B9" s="50" t="s">
        <v>60</v>
      </c>
      <c r="C9" s="51" t="s">
        <v>61</v>
      </c>
      <c r="D9" s="52" t="s">
        <v>104</v>
      </c>
      <c r="E9" s="46" t="s">
        <v>63</v>
      </c>
      <c r="F9" s="37">
        <f t="shared" si="0"/>
        <v>33.865025</v>
      </c>
      <c r="G9" s="53">
        <f t="shared" si="1"/>
        <v>33.865025</v>
      </c>
      <c r="H9" s="54"/>
      <c r="I9" s="54"/>
      <c r="J9" s="54">
        <v>33.865025</v>
      </c>
      <c r="K9" s="54"/>
      <c r="L9" s="57"/>
      <c r="M9" s="54"/>
      <c r="N9" s="54"/>
    </row>
    <row r="10" ht="14.3" customHeight="1" spans="1:14">
      <c r="A10" s="50" t="s">
        <v>59</v>
      </c>
      <c r="B10" s="50" t="s">
        <v>60</v>
      </c>
      <c r="C10" s="51" t="s">
        <v>60</v>
      </c>
      <c r="D10" s="52" t="s">
        <v>104</v>
      </c>
      <c r="E10" s="46" t="s">
        <v>64</v>
      </c>
      <c r="F10" s="37">
        <f t="shared" si="0"/>
        <v>43.6158</v>
      </c>
      <c r="G10" s="53">
        <f t="shared" si="1"/>
        <v>43.6158</v>
      </c>
      <c r="H10" s="54">
        <v>43.6158</v>
      </c>
      <c r="I10" s="54"/>
      <c r="J10" s="54"/>
      <c r="K10" s="54"/>
      <c r="L10" s="57"/>
      <c r="M10" s="54"/>
      <c r="N10" s="54"/>
    </row>
    <row r="11" ht="14.3" customHeight="1" spans="1:14">
      <c r="A11" s="50" t="s">
        <v>65</v>
      </c>
      <c r="B11" s="50" t="s">
        <v>66</v>
      </c>
      <c r="C11" s="51" t="s">
        <v>67</v>
      </c>
      <c r="D11" s="52" t="s">
        <v>104</v>
      </c>
      <c r="E11" s="46" t="s">
        <v>68</v>
      </c>
      <c r="F11" s="37">
        <f t="shared" si="0"/>
        <v>15.0489</v>
      </c>
      <c r="G11" s="53">
        <f t="shared" si="1"/>
        <v>15.0489</v>
      </c>
      <c r="H11" s="54">
        <v>15.0489</v>
      </c>
      <c r="I11" s="54"/>
      <c r="J11" s="54"/>
      <c r="K11" s="54"/>
      <c r="L11" s="57"/>
      <c r="M11" s="54"/>
      <c r="N11" s="54"/>
    </row>
    <row r="12" ht="14.3" customHeight="1" spans="1:14">
      <c r="A12" s="50" t="s">
        <v>65</v>
      </c>
      <c r="B12" s="50" t="s">
        <v>66</v>
      </c>
      <c r="C12" s="51" t="s">
        <v>69</v>
      </c>
      <c r="D12" s="52" t="s">
        <v>104</v>
      </c>
      <c r="E12" s="46" t="s">
        <v>70</v>
      </c>
      <c r="F12" s="37">
        <f t="shared" si="0"/>
        <v>2.8538</v>
      </c>
      <c r="G12" s="53">
        <f t="shared" si="1"/>
        <v>2.8538</v>
      </c>
      <c r="H12" s="54">
        <v>2.8538</v>
      </c>
      <c r="I12" s="54"/>
      <c r="J12" s="54"/>
      <c r="K12" s="54"/>
      <c r="L12" s="57"/>
      <c r="M12" s="54"/>
      <c r="N12" s="54"/>
    </row>
    <row r="13" ht="14.3" customHeight="1" spans="1:14">
      <c r="A13" s="50" t="s">
        <v>71</v>
      </c>
      <c r="B13" s="50" t="s">
        <v>72</v>
      </c>
      <c r="C13" s="51" t="s">
        <v>67</v>
      </c>
      <c r="D13" s="52" t="s">
        <v>104</v>
      </c>
      <c r="E13" s="46" t="s">
        <v>73</v>
      </c>
      <c r="F13" s="37">
        <f t="shared" si="0"/>
        <v>173.43296</v>
      </c>
      <c r="G13" s="53">
        <f t="shared" si="1"/>
        <v>173.43296</v>
      </c>
      <c r="H13" s="54">
        <v>157.0692</v>
      </c>
      <c r="I13" s="54">
        <v>5.76656</v>
      </c>
      <c r="J13" s="54">
        <v>10.5972</v>
      </c>
      <c r="K13" s="54"/>
      <c r="L13" s="57"/>
      <c r="M13" s="54"/>
      <c r="N13" s="54"/>
    </row>
    <row r="14" ht="14.3" customHeight="1" spans="1:14">
      <c r="A14" s="50" t="s">
        <v>71</v>
      </c>
      <c r="B14" s="50" t="s">
        <v>72</v>
      </c>
      <c r="C14" s="51" t="s">
        <v>74</v>
      </c>
      <c r="D14" s="52" t="s">
        <v>104</v>
      </c>
      <c r="E14" s="46" t="s">
        <v>75</v>
      </c>
      <c r="F14" s="37">
        <f t="shared" si="0"/>
        <v>272.9</v>
      </c>
      <c r="G14" s="53">
        <f t="shared" si="1"/>
        <v>242.9</v>
      </c>
      <c r="H14" s="54">
        <v>242.9</v>
      </c>
      <c r="I14" s="54"/>
      <c r="J14" s="54"/>
      <c r="K14" s="54"/>
      <c r="L14" s="57">
        <f t="shared" ref="L9:L22" si="2">M14+N14</f>
        <v>30</v>
      </c>
      <c r="M14" s="54"/>
      <c r="N14" s="54">
        <v>30</v>
      </c>
    </row>
    <row r="15" ht="14.3" customHeight="1" spans="1:14">
      <c r="A15" s="50" t="s">
        <v>71</v>
      </c>
      <c r="B15" s="50" t="s">
        <v>72</v>
      </c>
      <c r="C15" s="51" t="s">
        <v>76</v>
      </c>
      <c r="D15" s="52" t="s">
        <v>104</v>
      </c>
      <c r="E15" s="46" t="s">
        <v>77</v>
      </c>
      <c r="F15" s="37">
        <f t="shared" si="0"/>
        <v>896</v>
      </c>
      <c r="G15" s="53">
        <f t="shared" si="1"/>
        <v>826</v>
      </c>
      <c r="H15" s="54">
        <v>826</v>
      </c>
      <c r="I15" s="54"/>
      <c r="J15" s="54"/>
      <c r="K15" s="54"/>
      <c r="L15" s="57">
        <f t="shared" si="2"/>
        <v>70</v>
      </c>
      <c r="M15" s="54"/>
      <c r="N15" s="54">
        <v>70</v>
      </c>
    </row>
    <row r="16" ht="14.3" customHeight="1" spans="1:14">
      <c r="A16" s="50" t="s">
        <v>71</v>
      </c>
      <c r="B16" s="50" t="s">
        <v>72</v>
      </c>
      <c r="C16" s="51" t="s">
        <v>78</v>
      </c>
      <c r="D16" s="52" t="s">
        <v>104</v>
      </c>
      <c r="E16" s="46" t="s">
        <v>79</v>
      </c>
      <c r="F16" s="37">
        <f t="shared" si="0"/>
        <v>40</v>
      </c>
      <c r="G16" s="53"/>
      <c r="H16" s="54"/>
      <c r="I16" s="54"/>
      <c r="J16" s="54"/>
      <c r="K16" s="54"/>
      <c r="L16" s="57">
        <f t="shared" si="2"/>
        <v>40</v>
      </c>
      <c r="M16" s="54"/>
      <c r="N16" s="54">
        <v>40</v>
      </c>
    </row>
    <row r="17" ht="14.3" customHeight="1" spans="1:14">
      <c r="A17" s="50" t="s">
        <v>71</v>
      </c>
      <c r="B17" s="50" t="s">
        <v>72</v>
      </c>
      <c r="C17" s="51" t="s">
        <v>80</v>
      </c>
      <c r="D17" s="52" t="s">
        <v>104</v>
      </c>
      <c r="E17" s="46" t="s">
        <v>81</v>
      </c>
      <c r="F17" s="37">
        <f t="shared" si="0"/>
        <v>115</v>
      </c>
      <c r="G17" s="53"/>
      <c r="H17" s="54"/>
      <c r="I17" s="54"/>
      <c r="J17" s="54"/>
      <c r="K17" s="54"/>
      <c r="L17" s="57">
        <f t="shared" si="2"/>
        <v>115</v>
      </c>
      <c r="M17" s="54"/>
      <c r="N17" s="54">
        <v>115</v>
      </c>
    </row>
    <row r="18" ht="14.3" customHeight="1" spans="1:14">
      <c r="A18" s="50" t="s">
        <v>71</v>
      </c>
      <c r="B18" s="50" t="s">
        <v>72</v>
      </c>
      <c r="C18" s="51" t="s">
        <v>82</v>
      </c>
      <c r="D18" s="52" t="s">
        <v>104</v>
      </c>
      <c r="E18" s="46" t="s">
        <v>83</v>
      </c>
      <c r="F18" s="37">
        <f t="shared" si="0"/>
        <v>100</v>
      </c>
      <c r="G18" s="53"/>
      <c r="H18" s="54"/>
      <c r="I18" s="54"/>
      <c r="J18" s="54"/>
      <c r="K18" s="54"/>
      <c r="L18" s="57">
        <f t="shared" si="2"/>
        <v>100</v>
      </c>
      <c r="M18" s="54">
        <v>100</v>
      </c>
      <c r="N18" s="54"/>
    </row>
    <row r="19" spans="1:14">
      <c r="A19" s="50" t="s">
        <v>71</v>
      </c>
      <c r="B19" s="50" t="s">
        <v>72</v>
      </c>
      <c r="C19" s="51" t="s">
        <v>69</v>
      </c>
      <c r="D19" s="52" t="s">
        <v>104</v>
      </c>
      <c r="E19" s="46" t="s">
        <v>84</v>
      </c>
      <c r="F19" s="37">
        <f t="shared" si="0"/>
        <v>2500</v>
      </c>
      <c r="G19" s="53"/>
      <c r="H19" s="54"/>
      <c r="I19" s="54"/>
      <c r="J19" s="54"/>
      <c r="K19" s="54"/>
      <c r="L19" s="57">
        <f t="shared" si="2"/>
        <v>2500</v>
      </c>
      <c r="M19" s="54"/>
      <c r="N19" s="54">
        <v>2500</v>
      </c>
    </row>
    <row r="20" spans="1:14">
      <c r="A20" s="50"/>
      <c r="B20" s="50"/>
      <c r="C20" s="51"/>
      <c r="D20" s="52" t="s">
        <v>85</v>
      </c>
      <c r="E20" s="46" t="s">
        <v>86</v>
      </c>
      <c r="F20" s="37">
        <f t="shared" si="0"/>
        <v>98.378861</v>
      </c>
      <c r="G20" s="53">
        <f t="shared" si="1"/>
        <v>88.378861</v>
      </c>
      <c r="H20" s="54">
        <v>86.4884</v>
      </c>
      <c r="I20" s="54">
        <v>1.890461</v>
      </c>
      <c r="J20" s="54"/>
      <c r="K20" s="54"/>
      <c r="L20" s="57">
        <f t="shared" si="2"/>
        <v>10</v>
      </c>
      <c r="M20" s="54">
        <v>10</v>
      </c>
      <c r="N20" s="54"/>
    </row>
    <row r="21" spans="1:14">
      <c r="A21" s="50" t="s">
        <v>71</v>
      </c>
      <c r="B21" s="50" t="s">
        <v>72</v>
      </c>
      <c r="C21" s="51" t="s">
        <v>74</v>
      </c>
      <c r="D21" s="52" t="s">
        <v>105</v>
      </c>
      <c r="E21" s="46" t="s">
        <v>75</v>
      </c>
      <c r="F21" s="37">
        <f t="shared" si="0"/>
        <v>40.378861</v>
      </c>
      <c r="G21" s="53">
        <f t="shared" si="1"/>
        <v>40.378861</v>
      </c>
      <c r="H21" s="54">
        <v>38.4884</v>
      </c>
      <c r="I21" s="54">
        <v>1.890461</v>
      </c>
      <c r="J21" s="54"/>
      <c r="K21" s="54"/>
      <c r="L21" s="57"/>
      <c r="M21" s="54"/>
      <c r="N21" s="54"/>
    </row>
    <row r="22" spans="1:14">
      <c r="A22" s="50" t="s">
        <v>71</v>
      </c>
      <c r="B22" s="50" t="s">
        <v>72</v>
      </c>
      <c r="C22" s="51" t="s">
        <v>76</v>
      </c>
      <c r="D22" s="52" t="s">
        <v>105</v>
      </c>
      <c r="E22" s="46" t="s">
        <v>77</v>
      </c>
      <c r="F22" s="37">
        <f t="shared" si="0"/>
        <v>58</v>
      </c>
      <c r="G22" s="53">
        <f t="shared" si="1"/>
        <v>48</v>
      </c>
      <c r="H22" s="54">
        <v>48</v>
      </c>
      <c r="I22" s="54">
        <v>0</v>
      </c>
      <c r="J22" s="54"/>
      <c r="K22" s="54"/>
      <c r="L22" s="57">
        <f t="shared" si="2"/>
        <v>10</v>
      </c>
      <c r="M22" s="54">
        <v>10</v>
      </c>
      <c r="N22" s="54"/>
    </row>
    <row r="23" spans="1:14">
      <c r="A23" s="50"/>
      <c r="B23" s="50"/>
      <c r="C23" s="51"/>
      <c r="D23" s="52" t="s">
        <v>87</v>
      </c>
      <c r="E23" s="46" t="s">
        <v>88</v>
      </c>
      <c r="F23" s="37">
        <f t="shared" si="0"/>
        <v>17.460427</v>
      </c>
      <c r="G23" s="53">
        <f t="shared" si="1"/>
        <v>17.460427</v>
      </c>
      <c r="H23" s="54">
        <v>16.5756</v>
      </c>
      <c r="I23" s="54">
        <v>0.884827</v>
      </c>
      <c r="J23" s="54"/>
      <c r="K23" s="54"/>
      <c r="L23" s="54"/>
      <c r="M23" s="54"/>
      <c r="N23" s="54"/>
    </row>
    <row r="24" spans="1:14">
      <c r="A24" s="50" t="s">
        <v>71</v>
      </c>
      <c r="B24" s="50" t="s">
        <v>72</v>
      </c>
      <c r="C24" s="51" t="s">
        <v>74</v>
      </c>
      <c r="D24" s="52" t="s">
        <v>106</v>
      </c>
      <c r="E24" s="46" t="s">
        <v>75</v>
      </c>
      <c r="F24" s="37">
        <f t="shared" si="0"/>
        <v>17.460427</v>
      </c>
      <c r="G24" s="53">
        <f t="shared" si="1"/>
        <v>17.460427</v>
      </c>
      <c r="H24" s="54">
        <v>16.5756</v>
      </c>
      <c r="I24" s="54">
        <v>0.884827</v>
      </c>
      <c r="J24" s="54"/>
      <c r="K24" s="54"/>
      <c r="L24" s="54"/>
      <c r="M24" s="54"/>
      <c r="N24" s="54"/>
    </row>
    <row r="25" spans="1:14">
      <c r="A25" s="50"/>
      <c r="B25" s="50"/>
      <c r="C25" s="51"/>
      <c r="D25" s="52" t="s">
        <v>89</v>
      </c>
      <c r="E25" s="46" t="s">
        <v>90</v>
      </c>
      <c r="F25" s="37">
        <f t="shared" si="0"/>
        <v>24.220604</v>
      </c>
      <c r="G25" s="53">
        <f t="shared" si="1"/>
        <v>24.220604</v>
      </c>
      <c r="H25" s="54">
        <v>23.012</v>
      </c>
      <c r="I25" s="54">
        <v>1.208604</v>
      </c>
      <c r="J25" s="54"/>
      <c r="K25" s="54"/>
      <c r="L25" s="54"/>
      <c r="M25" s="54"/>
      <c r="N25" s="54"/>
    </row>
    <row r="26" spans="1:14">
      <c r="A26" s="50" t="s">
        <v>71</v>
      </c>
      <c r="B26" s="50" t="s">
        <v>72</v>
      </c>
      <c r="C26" s="51" t="s">
        <v>74</v>
      </c>
      <c r="D26" s="52" t="s">
        <v>107</v>
      </c>
      <c r="E26" s="46" t="s">
        <v>75</v>
      </c>
      <c r="F26" s="37">
        <f t="shared" si="0"/>
        <v>24.220604</v>
      </c>
      <c r="G26" s="53">
        <f t="shared" si="1"/>
        <v>24.220604</v>
      </c>
      <c r="H26" s="54">
        <v>23.012</v>
      </c>
      <c r="I26" s="54">
        <v>1.208604</v>
      </c>
      <c r="J26" s="54"/>
      <c r="K26" s="54"/>
      <c r="L26" s="54"/>
      <c r="M26" s="54"/>
      <c r="N26" s="54"/>
    </row>
    <row r="27" spans="1:14">
      <c r="A27" s="50"/>
      <c r="B27" s="50"/>
      <c r="C27" s="51"/>
      <c r="D27" s="52" t="s">
        <v>91</v>
      </c>
      <c r="E27" s="46" t="s">
        <v>92</v>
      </c>
      <c r="F27" s="37">
        <f t="shared" si="0"/>
        <v>15.279487</v>
      </c>
      <c r="G27" s="53">
        <f t="shared" si="1"/>
        <v>15.279487</v>
      </c>
      <c r="H27" s="54">
        <v>14.4756</v>
      </c>
      <c r="I27" s="54">
        <v>0.803887</v>
      </c>
      <c r="J27" s="54"/>
      <c r="K27" s="54"/>
      <c r="L27" s="54"/>
      <c r="M27" s="54"/>
      <c r="N27" s="54"/>
    </row>
    <row r="28" spans="1:14">
      <c r="A28" s="50" t="s">
        <v>71</v>
      </c>
      <c r="B28" s="50" t="s">
        <v>72</v>
      </c>
      <c r="C28" s="51" t="s">
        <v>74</v>
      </c>
      <c r="D28" s="52" t="s">
        <v>108</v>
      </c>
      <c r="E28" s="46" t="s">
        <v>75</v>
      </c>
      <c r="F28" s="37">
        <f t="shared" si="0"/>
        <v>15.279487</v>
      </c>
      <c r="G28" s="53">
        <f t="shared" si="1"/>
        <v>15.279487</v>
      </c>
      <c r="H28" s="54">
        <v>14.4756</v>
      </c>
      <c r="I28" s="54">
        <v>0.803887</v>
      </c>
      <c r="J28" s="54"/>
      <c r="K28" s="54"/>
      <c r="L28" s="54"/>
      <c r="M28" s="54"/>
      <c r="N28" s="5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workbookViewId="0">
      <selection activeCell="B3" sqref="B3:L3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2.5" customWidth="1"/>
    <col min="5" max="5" width="11" customWidth="1"/>
    <col min="6" max="7" width="9.76666666666667" customWidth="1"/>
    <col min="8" max="8" width="10.8833333333333" customWidth="1"/>
    <col min="9" max="9" width="9.76666666666667" customWidth="1"/>
    <col min="10" max="10" width="13.3833333333333" customWidth="1"/>
    <col min="11" max="14" width="9.76666666666667" customWidth="1"/>
  </cols>
  <sheetData>
    <row r="1" ht="14.3" customHeight="1" spans="1:13">
      <c r="A1" s="33"/>
      <c r="M1" s="21" t="s">
        <v>109</v>
      </c>
    </row>
    <row r="2" ht="32.55" customHeight="1" spans="1:13">
      <c r="A2" s="1" t="s">
        <v>110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3" customHeight="1" spans="1:13">
      <c r="A3" s="34" t="s">
        <v>2</v>
      </c>
      <c r="B3" s="33" t="s">
        <v>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4" t="s">
        <v>4</v>
      </c>
    </row>
    <row r="4" ht="14.3" customHeight="1" spans="1:13">
      <c r="A4" s="36" t="s">
        <v>111</v>
      </c>
      <c r="B4" s="36"/>
      <c r="C4" s="36"/>
      <c r="D4" s="36" t="s">
        <v>112</v>
      </c>
      <c r="E4" s="36"/>
      <c r="F4" s="36"/>
      <c r="G4" s="36"/>
      <c r="H4" s="36"/>
      <c r="I4" s="36"/>
      <c r="J4" s="36"/>
      <c r="K4" s="36"/>
      <c r="L4" s="36"/>
      <c r="M4" s="36"/>
    </row>
    <row r="5" ht="14.3" customHeight="1" spans="1:13">
      <c r="A5" s="36" t="s">
        <v>113</v>
      </c>
      <c r="B5" s="36"/>
      <c r="C5" s="36" t="s">
        <v>114</v>
      </c>
      <c r="D5" s="36" t="s">
        <v>113</v>
      </c>
      <c r="E5" s="36" t="s">
        <v>55</v>
      </c>
      <c r="F5" s="36" t="s">
        <v>115</v>
      </c>
      <c r="G5" s="36"/>
      <c r="H5" s="36"/>
      <c r="I5" s="36"/>
      <c r="J5" s="36"/>
      <c r="K5" s="36"/>
      <c r="L5" s="36"/>
      <c r="M5" s="36"/>
    </row>
    <row r="6" ht="14.3" customHeight="1" spans="1:13">
      <c r="A6" s="36"/>
      <c r="B6" s="36"/>
      <c r="C6" s="36"/>
      <c r="D6" s="36"/>
      <c r="E6" s="36"/>
      <c r="F6" s="36" t="s">
        <v>12</v>
      </c>
      <c r="G6" s="36"/>
      <c r="H6" s="36"/>
      <c r="I6" s="36"/>
      <c r="J6" s="36"/>
      <c r="K6" s="36"/>
      <c r="L6" s="36" t="s">
        <v>116</v>
      </c>
      <c r="M6" s="36" t="s">
        <v>14</v>
      </c>
    </row>
    <row r="7" ht="34.95" customHeight="1" spans="1:13">
      <c r="A7" s="36"/>
      <c r="B7" s="36"/>
      <c r="C7" s="36"/>
      <c r="D7" s="36"/>
      <c r="E7" s="36"/>
      <c r="F7" s="36" t="s">
        <v>117</v>
      </c>
      <c r="G7" s="36" t="s">
        <v>27</v>
      </c>
      <c r="H7" s="36" t="s">
        <v>21</v>
      </c>
      <c r="I7" s="36" t="s">
        <v>22</v>
      </c>
      <c r="J7" s="36" t="s">
        <v>23</v>
      </c>
      <c r="K7" s="36" t="s">
        <v>24</v>
      </c>
      <c r="L7" s="36"/>
      <c r="M7" s="36"/>
    </row>
    <row r="8" ht="14.3" customHeight="1" spans="1:1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ht="14.3" customHeight="1" spans="1:13">
      <c r="A9" s="36" t="s">
        <v>12</v>
      </c>
      <c r="B9" s="38" t="s">
        <v>25</v>
      </c>
      <c r="C9" s="37">
        <f>C10</f>
        <v>1848.06</v>
      </c>
      <c r="D9" s="38" t="s">
        <v>118</v>
      </c>
      <c r="E9" s="37"/>
      <c r="F9" s="37"/>
      <c r="G9" s="37"/>
      <c r="H9" s="37"/>
      <c r="I9" s="37"/>
      <c r="J9" s="37"/>
      <c r="K9" s="37"/>
      <c r="L9" s="37"/>
      <c r="M9" s="37"/>
    </row>
    <row r="10" ht="14.3" customHeight="1" spans="1:13">
      <c r="A10" s="36"/>
      <c r="B10" s="38" t="s">
        <v>27</v>
      </c>
      <c r="C10" s="37">
        <v>1848.06</v>
      </c>
      <c r="D10" s="38" t="s">
        <v>119</v>
      </c>
      <c r="E10" s="37"/>
      <c r="F10" s="37"/>
      <c r="G10" s="37"/>
      <c r="H10" s="37"/>
      <c r="I10" s="37"/>
      <c r="J10" s="37"/>
      <c r="K10" s="37"/>
      <c r="L10" s="37"/>
      <c r="M10" s="37"/>
    </row>
    <row r="11" ht="14.3" customHeight="1" spans="1:13">
      <c r="A11" s="36"/>
      <c r="B11" s="38" t="s">
        <v>21</v>
      </c>
      <c r="C11" s="37"/>
      <c r="D11" s="38" t="s">
        <v>120</v>
      </c>
      <c r="E11" s="37"/>
      <c r="F11" s="37"/>
      <c r="G11" s="37"/>
      <c r="H11" s="37"/>
      <c r="I11" s="37"/>
      <c r="J11" s="37"/>
      <c r="K11" s="37"/>
      <c r="L11" s="37"/>
      <c r="M11" s="37"/>
    </row>
    <row r="12" ht="14.3" customHeight="1" spans="1:13">
      <c r="A12" s="36"/>
      <c r="B12" s="38" t="s">
        <v>22</v>
      </c>
      <c r="C12" s="37"/>
      <c r="D12" s="38" t="s">
        <v>121</v>
      </c>
      <c r="E12" s="37"/>
      <c r="F12" s="37"/>
      <c r="G12" s="37"/>
      <c r="H12" s="37"/>
      <c r="I12" s="37"/>
      <c r="J12" s="37"/>
      <c r="K12" s="37"/>
      <c r="L12" s="37"/>
      <c r="M12" s="37"/>
    </row>
    <row r="13" ht="14.3" customHeight="1" spans="1:13">
      <c r="A13" s="36"/>
      <c r="B13" s="38" t="s">
        <v>23</v>
      </c>
      <c r="C13" s="37"/>
      <c r="D13" s="38" t="s">
        <v>122</v>
      </c>
      <c r="E13" s="37"/>
      <c r="F13" s="37"/>
      <c r="G13" s="37"/>
      <c r="H13" s="37"/>
      <c r="I13" s="37"/>
      <c r="J13" s="37"/>
      <c r="K13" s="37"/>
      <c r="L13" s="37"/>
      <c r="M13" s="37"/>
    </row>
    <row r="14" ht="14.3" customHeight="1" spans="1:13">
      <c r="A14" s="36"/>
      <c r="B14" s="42" t="s">
        <v>24</v>
      </c>
      <c r="C14" s="37"/>
      <c r="D14" s="38" t="s">
        <v>123</v>
      </c>
      <c r="E14" s="37"/>
      <c r="F14" s="37"/>
      <c r="G14" s="37"/>
      <c r="H14" s="37"/>
      <c r="I14" s="37"/>
      <c r="J14" s="37"/>
      <c r="K14" s="37"/>
      <c r="L14" s="37"/>
      <c r="M14" s="37"/>
    </row>
    <row r="15" ht="14.3" customHeight="1" spans="1:13">
      <c r="A15" s="38" t="s">
        <v>13</v>
      </c>
      <c r="B15" s="38"/>
      <c r="C15" s="37"/>
      <c r="D15" s="38" t="s">
        <v>124</v>
      </c>
      <c r="E15" s="37"/>
      <c r="F15" s="37"/>
      <c r="G15" s="37"/>
      <c r="H15" s="37"/>
      <c r="I15" s="37"/>
      <c r="J15" s="37"/>
      <c r="K15" s="37"/>
      <c r="L15" s="37"/>
      <c r="M15" s="37"/>
    </row>
    <row r="16" ht="14.3" customHeight="1" spans="1:13">
      <c r="A16" s="38" t="s">
        <v>14</v>
      </c>
      <c r="B16" s="38"/>
      <c r="C16" s="37"/>
      <c r="D16" s="38" t="s">
        <v>125</v>
      </c>
      <c r="E16" s="37"/>
      <c r="F16" s="37"/>
      <c r="G16" s="37"/>
      <c r="H16" s="37"/>
      <c r="I16" s="37"/>
      <c r="J16" s="37"/>
      <c r="K16" s="37"/>
      <c r="L16" s="37"/>
      <c r="M16" s="37"/>
    </row>
    <row r="17" ht="14.3" customHeight="1" spans="1:13">
      <c r="A17" s="36" t="s">
        <v>42</v>
      </c>
      <c r="B17" s="36"/>
      <c r="C17" s="36"/>
      <c r="D17" s="38" t="s">
        <v>126</v>
      </c>
      <c r="E17" s="37"/>
      <c r="F17" s="37"/>
      <c r="G17" s="37"/>
      <c r="H17" s="37"/>
      <c r="I17" s="37"/>
      <c r="J17" s="37"/>
      <c r="K17" s="37"/>
      <c r="L17" s="37"/>
      <c r="M17" s="37"/>
    </row>
    <row r="18" ht="14.3" customHeight="1" spans="1:13">
      <c r="A18" s="36"/>
      <c r="B18" s="36"/>
      <c r="C18" s="36"/>
      <c r="D18" s="38" t="s">
        <v>127</v>
      </c>
      <c r="E18" s="37"/>
      <c r="F18" s="37"/>
      <c r="G18" s="37"/>
      <c r="H18" s="37"/>
      <c r="I18" s="37"/>
      <c r="J18" s="37"/>
      <c r="K18" s="37"/>
      <c r="L18" s="37"/>
      <c r="M18" s="37"/>
    </row>
    <row r="19" ht="14.3" customHeight="1" spans="1:13">
      <c r="A19" s="36"/>
      <c r="B19" s="36"/>
      <c r="C19" s="36"/>
      <c r="D19" s="38" t="s">
        <v>128</v>
      </c>
      <c r="E19" s="37"/>
      <c r="F19" s="37"/>
      <c r="G19" s="37"/>
      <c r="H19" s="37"/>
      <c r="I19" s="37"/>
      <c r="J19" s="37"/>
      <c r="K19" s="37"/>
      <c r="L19" s="37"/>
      <c r="M19" s="37"/>
    </row>
    <row r="20" ht="14.3" customHeight="1" spans="1:13">
      <c r="A20" s="36"/>
      <c r="B20" s="36"/>
      <c r="C20" s="36"/>
      <c r="D20" s="38" t="s">
        <v>129</v>
      </c>
      <c r="E20" s="37">
        <v>18418.06</v>
      </c>
      <c r="F20" s="37">
        <f>G20</f>
        <v>1848.06</v>
      </c>
      <c r="G20" s="37">
        <v>1848.06</v>
      </c>
      <c r="H20" s="37"/>
      <c r="I20" s="37"/>
      <c r="J20" s="37"/>
      <c r="K20" s="37"/>
      <c r="L20" s="37"/>
      <c r="M20" s="37"/>
    </row>
    <row r="21" ht="14.3" customHeight="1" spans="1:13">
      <c r="A21" s="36"/>
      <c r="B21" s="36"/>
      <c r="C21" s="36"/>
      <c r="D21" s="38" t="s">
        <v>130</v>
      </c>
      <c r="E21" s="37"/>
      <c r="F21" s="37"/>
      <c r="G21" s="37"/>
      <c r="H21" s="37"/>
      <c r="I21" s="37"/>
      <c r="J21" s="37"/>
      <c r="K21" s="37"/>
      <c r="L21" s="37"/>
      <c r="M21" s="37"/>
    </row>
    <row r="22" ht="14.3" customHeight="1" spans="1:13">
      <c r="A22" s="36"/>
      <c r="B22" s="36"/>
      <c r="C22" s="36"/>
      <c r="D22" s="38" t="s">
        <v>131</v>
      </c>
      <c r="E22" s="37"/>
      <c r="F22" s="37"/>
      <c r="G22" s="37"/>
      <c r="H22" s="37"/>
      <c r="I22" s="37"/>
      <c r="J22" s="37"/>
      <c r="K22" s="37"/>
      <c r="L22" s="37"/>
      <c r="M22" s="37"/>
    </row>
    <row r="23" ht="14.3" customHeight="1" spans="1:13">
      <c r="A23" s="36"/>
      <c r="B23" s="36"/>
      <c r="C23" s="36"/>
      <c r="D23" s="38" t="s">
        <v>132</v>
      </c>
      <c r="E23" s="37"/>
      <c r="F23" s="37"/>
      <c r="G23" s="37"/>
      <c r="H23" s="37"/>
      <c r="I23" s="37"/>
      <c r="J23" s="37"/>
      <c r="K23" s="37"/>
      <c r="L23" s="37"/>
      <c r="M23" s="37"/>
    </row>
    <row r="24" ht="14.3" customHeight="1" spans="1:13">
      <c r="A24" s="36"/>
      <c r="B24" s="36"/>
      <c r="C24" s="36"/>
      <c r="D24" s="38" t="s">
        <v>133</v>
      </c>
      <c r="E24" s="37"/>
      <c r="F24" s="37"/>
      <c r="G24" s="37"/>
      <c r="H24" s="37"/>
      <c r="I24" s="37"/>
      <c r="J24" s="37"/>
      <c r="K24" s="37"/>
      <c r="L24" s="37"/>
      <c r="M24" s="37"/>
    </row>
    <row r="25" ht="14.3" customHeight="1" spans="1:13">
      <c r="A25" s="36"/>
      <c r="B25" s="36"/>
      <c r="C25" s="36"/>
      <c r="D25" s="38" t="s">
        <v>134</v>
      </c>
      <c r="E25" s="37"/>
      <c r="F25" s="37"/>
      <c r="G25" s="37"/>
      <c r="H25" s="37"/>
      <c r="I25" s="37"/>
      <c r="J25" s="37"/>
      <c r="K25" s="37"/>
      <c r="L25" s="37"/>
      <c r="M25" s="37"/>
    </row>
    <row r="26" ht="14.3" customHeight="1" spans="1:13">
      <c r="A26" s="36"/>
      <c r="B26" s="36"/>
      <c r="C26" s="36"/>
      <c r="D26" s="38" t="s">
        <v>135</v>
      </c>
      <c r="E26" s="37"/>
      <c r="F26" s="37"/>
      <c r="G26" s="37"/>
      <c r="H26" s="37"/>
      <c r="I26" s="37"/>
      <c r="J26" s="37"/>
      <c r="K26" s="37"/>
      <c r="L26" s="37"/>
      <c r="M26" s="37"/>
    </row>
    <row r="27" ht="14.3" customHeight="1" spans="1:13">
      <c r="A27" s="36"/>
      <c r="B27" s="36"/>
      <c r="C27" s="36"/>
      <c r="D27" s="38" t="s">
        <v>136</v>
      </c>
      <c r="E27" s="37"/>
      <c r="F27" s="37"/>
      <c r="G27" s="37"/>
      <c r="H27" s="37"/>
      <c r="I27" s="37"/>
      <c r="J27" s="37"/>
      <c r="K27" s="37"/>
      <c r="L27" s="37"/>
      <c r="M27" s="37"/>
    </row>
    <row r="28" ht="14.3" customHeight="1" spans="1:13">
      <c r="A28" s="36"/>
      <c r="B28" s="36"/>
      <c r="C28" s="36"/>
      <c r="D28" s="38" t="s">
        <v>137</v>
      </c>
      <c r="E28" s="37"/>
      <c r="F28" s="37"/>
      <c r="G28" s="37"/>
      <c r="H28" s="37"/>
      <c r="I28" s="37"/>
      <c r="J28" s="37"/>
      <c r="K28" s="37"/>
      <c r="L28" s="37"/>
      <c r="M28" s="37"/>
    </row>
    <row r="29" ht="14.3" customHeight="1" spans="1:13">
      <c r="A29" s="36"/>
      <c r="B29" s="36"/>
      <c r="C29" s="36"/>
      <c r="D29" s="38" t="s">
        <v>138</v>
      </c>
      <c r="E29" s="37"/>
      <c r="F29" s="37"/>
      <c r="G29" s="37"/>
      <c r="H29" s="37"/>
      <c r="I29" s="37"/>
      <c r="J29" s="37"/>
      <c r="K29" s="37"/>
      <c r="L29" s="37"/>
      <c r="M29" s="37"/>
    </row>
    <row r="30" ht="14.3" customHeight="1" spans="1:13">
      <c r="A30" s="36"/>
      <c r="B30" s="36"/>
      <c r="C30" s="36"/>
      <c r="D30" s="38" t="s">
        <v>139</v>
      </c>
      <c r="E30" s="37"/>
      <c r="F30" s="37"/>
      <c r="G30" s="37"/>
      <c r="H30" s="37"/>
      <c r="I30" s="37"/>
      <c r="J30" s="37"/>
      <c r="K30" s="37"/>
      <c r="L30" s="37"/>
      <c r="M30" s="37"/>
    </row>
    <row r="31" ht="14.3" customHeight="1" spans="1:13">
      <c r="A31" s="36"/>
      <c r="B31" s="36"/>
      <c r="C31" s="36"/>
      <c r="D31" s="38" t="s">
        <v>140</v>
      </c>
      <c r="E31" s="37"/>
      <c r="F31" s="37"/>
      <c r="G31" s="37"/>
      <c r="H31" s="37"/>
      <c r="I31" s="37"/>
      <c r="J31" s="37"/>
      <c r="K31" s="37"/>
      <c r="L31" s="37"/>
      <c r="M31" s="37"/>
    </row>
    <row r="32" ht="14.3" customHeight="1" spans="1:13">
      <c r="A32" s="36"/>
      <c r="B32" s="36"/>
      <c r="C32" s="36"/>
      <c r="D32" s="38" t="s">
        <v>141</v>
      </c>
      <c r="E32" s="37"/>
      <c r="F32" s="37"/>
      <c r="G32" s="37"/>
      <c r="H32" s="37"/>
      <c r="I32" s="37"/>
      <c r="J32" s="37"/>
      <c r="K32" s="37"/>
      <c r="L32" s="37"/>
      <c r="M32" s="37"/>
    </row>
    <row r="33" ht="14.3" customHeight="1" spans="1:13">
      <c r="A33" s="36"/>
      <c r="B33" s="36"/>
      <c r="C33" s="36"/>
      <c r="D33" s="38" t="s">
        <v>142</v>
      </c>
      <c r="E33" s="37"/>
      <c r="F33" s="37"/>
      <c r="G33" s="37"/>
      <c r="H33" s="37"/>
      <c r="I33" s="37"/>
      <c r="J33" s="37"/>
      <c r="K33" s="37"/>
      <c r="L33" s="37"/>
      <c r="M33" s="37"/>
    </row>
    <row r="34" ht="14.3" customHeight="1" spans="1:13">
      <c r="A34" s="36"/>
      <c r="B34" s="36"/>
      <c r="C34" s="36"/>
      <c r="D34" s="38" t="s">
        <v>143</v>
      </c>
      <c r="E34" s="37"/>
      <c r="F34" s="37"/>
      <c r="G34" s="37"/>
      <c r="H34" s="37"/>
      <c r="I34" s="37"/>
      <c r="J34" s="37"/>
      <c r="K34" s="37"/>
      <c r="L34" s="37"/>
      <c r="M34" s="37"/>
    </row>
    <row r="35" ht="14.3" customHeight="1" spans="1:13">
      <c r="A35" s="36"/>
      <c r="B35" s="36"/>
      <c r="C35" s="36"/>
      <c r="D35" s="38"/>
      <c r="E35" s="37"/>
      <c r="F35" s="37"/>
      <c r="G35" s="37"/>
      <c r="H35" s="37"/>
      <c r="I35" s="37"/>
      <c r="J35" s="37"/>
      <c r="K35" s="37"/>
      <c r="L35" s="37"/>
      <c r="M35" s="37"/>
    </row>
    <row r="36" ht="14.3" customHeight="1" spans="1:13">
      <c r="A36" s="36"/>
      <c r="B36" s="36"/>
      <c r="C36" s="36"/>
      <c r="D36" s="38"/>
      <c r="E36" s="37"/>
      <c r="F36" s="37"/>
      <c r="G36" s="37"/>
      <c r="H36" s="37"/>
      <c r="I36" s="37"/>
      <c r="J36" s="37"/>
      <c r="K36" s="37"/>
      <c r="L36" s="37"/>
      <c r="M36" s="37"/>
    </row>
    <row r="37" ht="14.3" customHeight="1" spans="1:13">
      <c r="A37" s="42"/>
      <c r="B37" s="42"/>
      <c r="C37" s="42"/>
      <c r="D37" s="42"/>
      <c r="E37" s="37"/>
      <c r="F37" s="37"/>
      <c r="G37" s="37"/>
      <c r="H37" s="37"/>
      <c r="I37" s="37"/>
      <c r="J37" s="37"/>
      <c r="K37" s="37"/>
      <c r="L37" s="37"/>
      <c r="M37" s="37"/>
    </row>
    <row r="38" ht="14.3" customHeight="1" spans="1:13">
      <c r="A38" s="38" t="s">
        <v>144</v>
      </c>
      <c r="B38" s="38"/>
      <c r="C38" s="41">
        <f>C9</f>
        <v>1848.06</v>
      </c>
      <c r="D38" s="38" t="s">
        <v>145</v>
      </c>
      <c r="E38" s="37">
        <f>E20</f>
        <v>18418.06</v>
      </c>
      <c r="F38" s="37">
        <f>E38</f>
        <v>18418.06</v>
      </c>
      <c r="G38" s="37">
        <f>G20</f>
        <v>1848.06</v>
      </c>
      <c r="H38" s="37"/>
      <c r="I38" s="37"/>
      <c r="J38" s="37"/>
      <c r="K38" s="37"/>
      <c r="L38" s="37"/>
      <c r="M38" s="37"/>
    </row>
  </sheetData>
  <mergeCells count="22">
    <mergeCell ref="A2:M2"/>
    <mergeCell ref="B3:L3"/>
    <mergeCell ref="A4:C4"/>
    <mergeCell ref="D4:M4"/>
    <mergeCell ref="F5:M5"/>
    <mergeCell ref="F6:K6"/>
    <mergeCell ref="A15:B15"/>
    <mergeCell ref="A16:B16"/>
    <mergeCell ref="A38:B38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D3" sqref="D3:M3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26.775" customWidth="1"/>
    <col min="6" max="7" width="8.13333333333333" customWidth="1"/>
    <col min="8" max="8" width="14.1166666666667" customWidth="1"/>
    <col min="9" max="9" width="16.5583333333333" customWidth="1"/>
    <col min="10" max="10" width="12.4833333333333" customWidth="1"/>
    <col min="11" max="11" width="9.76666666666667" customWidth="1"/>
    <col min="12" max="12" width="9.5" customWidth="1"/>
    <col min="13" max="13" width="11.1083333333333" customWidth="1"/>
    <col min="14" max="14" width="10.8833333333333" customWidth="1"/>
    <col min="15" max="16" width="9.76666666666667" customWidth="1"/>
  </cols>
  <sheetData>
    <row r="1" ht="14.3" customHeight="1" spans="14:14">
      <c r="N1" s="21" t="s">
        <v>146</v>
      </c>
    </row>
    <row r="2" ht="30.9" customHeight="1" spans="1:14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4" t="s">
        <v>148</v>
      </c>
      <c r="B3" s="34"/>
      <c r="C3" s="34"/>
      <c r="D3" s="35" t="s">
        <v>3</v>
      </c>
      <c r="E3" s="35"/>
      <c r="F3" s="35"/>
      <c r="G3" s="35"/>
      <c r="H3" s="35"/>
      <c r="I3" s="35"/>
      <c r="J3" s="35"/>
      <c r="K3" s="35"/>
      <c r="L3" s="35"/>
      <c r="M3" s="35"/>
      <c r="N3" s="34" t="s">
        <v>4</v>
      </c>
    </row>
    <row r="4" ht="20.35" customHeight="1" spans="1:14">
      <c r="A4" s="36" t="s">
        <v>47</v>
      </c>
      <c r="B4" s="36"/>
      <c r="C4" s="36"/>
      <c r="D4" s="36" t="s">
        <v>149</v>
      </c>
      <c r="E4" s="36" t="s">
        <v>49</v>
      </c>
      <c r="F4" s="36" t="s">
        <v>50</v>
      </c>
      <c r="G4" s="36" t="s">
        <v>96</v>
      </c>
      <c r="H4" s="36"/>
      <c r="I4" s="36"/>
      <c r="J4" s="36"/>
      <c r="K4" s="36"/>
      <c r="L4" s="36" t="s">
        <v>97</v>
      </c>
      <c r="M4" s="36"/>
      <c r="N4" s="36"/>
    </row>
    <row r="5" ht="22.6" customHeight="1" spans="1:14">
      <c r="A5" s="36" t="s">
        <v>52</v>
      </c>
      <c r="B5" s="36" t="s">
        <v>53</v>
      </c>
      <c r="C5" s="36" t="s">
        <v>54</v>
      </c>
      <c r="D5" s="36"/>
      <c r="E5" s="36"/>
      <c r="F5" s="36"/>
      <c r="G5" s="36" t="s">
        <v>25</v>
      </c>
      <c r="H5" s="36" t="s">
        <v>98</v>
      </c>
      <c r="I5" s="36" t="s">
        <v>99</v>
      </c>
      <c r="J5" s="36" t="s">
        <v>100</v>
      </c>
      <c r="K5" s="36" t="s">
        <v>101</v>
      </c>
      <c r="L5" s="36" t="s">
        <v>25</v>
      </c>
      <c r="M5" s="36" t="s">
        <v>102</v>
      </c>
      <c r="N5" s="36" t="s">
        <v>103</v>
      </c>
    </row>
    <row r="6" ht="14.3" customHeight="1" spans="1:14">
      <c r="A6" s="50"/>
      <c r="B6" s="50"/>
      <c r="C6" s="51"/>
      <c r="D6" s="52"/>
      <c r="E6" s="46" t="s">
        <v>55</v>
      </c>
      <c r="F6" s="37">
        <f t="shared" ref="F6:F28" si="0">G6+L6</f>
        <v>1848.055864</v>
      </c>
      <c r="G6" s="53">
        <f t="shared" ref="G6:G15" si="1">H6+I6+J6</f>
        <v>1483.055864</v>
      </c>
      <c r="H6" s="54">
        <v>1428.0393</v>
      </c>
      <c r="I6" s="54">
        <v>10.554339</v>
      </c>
      <c r="J6" s="54">
        <v>44.462225</v>
      </c>
      <c r="K6" s="55"/>
      <c r="L6" s="37">
        <f t="shared" ref="L6:L8" si="2">M6+N6</f>
        <v>365</v>
      </c>
      <c r="M6" s="53">
        <f>M7</f>
        <v>110</v>
      </c>
      <c r="N6" s="31">
        <f>N7</f>
        <v>255</v>
      </c>
    </row>
    <row r="7" ht="14.3" customHeight="1" spans="1:14">
      <c r="A7" s="50"/>
      <c r="B7" s="50"/>
      <c r="C7" s="51"/>
      <c r="D7" s="52" t="s">
        <v>56</v>
      </c>
      <c r="E7" s="46" t="s">
        <v>3</v>
      </c>
      <c r="F7" s="37">
        <f t="shared" si="0"/>
        <v>1848.055864</v>
      </c>
      <c r="G7" s="53">
        <f t="shared" si="1"/>
        <v>1483.055864</v>
      </c>
      <c r="H7" s="54">
        <v>1428.0393</v>
      </c>
      <c r="I7" s="54">
        <v>10.554339</v>
      </c>
      <c r="J7" s="54">
        <v>44.462225</v>
      </c>
      <c r="K7" s="55"/>
      <c r="L7" s="37">
        <f t="shared" si="2"/>
        <v>365</v>
      </c>
      <c r="M7" s="53">
        <f>M8+M20</f>
        <v>110</v>
      </c>
      <c r="N7" s="31">
        <f>N8+N20</f>
        <v>255</v>
      </c>
    </row>
    <row r="8" ht="14.3" customHeight="1" spans="1:14">
      <c r="A8" s="50"/>
      <c r="B8" s="50"/>
      <c r="C8" s="51"/>
      <c r="D8" s="52" t="s">
        <v>57</v>
      </c>
      <c r="E8" s="46" t="s">
        <v>58</v>
      </c>
      <c r="F8" s="37">
        <f t="shared" si="0"/>
        <v>1692.716485</v>
      </c>
      <c r="G8" s="53">
        <f t="shared" si="1"/>
        <v>1337.716485</v>
      </c>
      <c r="H8" s="54">
        <v>1287.4877</v>
      </c>
      <c r="I8" s="54">
        <v>5.76656</v>
      </c>
      <c r="J8" s="54">
        <v>44.462225</v>
      </c>
      <c r="K8" s="56"/>
      <c r="L8" s="57">
        <f t="shared" si="2"/>
        <v>355</v>
      </c>
      <c r="M8" s="58">
        <f>M9+M10+M11+M12+M13+M14+M15+M16+M17+M18+M19</f>
        <v>100</v>
      </c>
      <c r="N8" s="59">
        <f>N9+N10+N11+N12+N13+N14+N15+N16+N17+N18+N19</f>
        <v>255</v>
      </c>
    </row>
    <row r="9" ht="14.3" customHeight="1" spans="1:14">
      <c r="A9" s="50" t="s">
        <v>59</v>
      </c>
      <c r="B9" s="50" t="s">
        <v>60</v>
      </c>
      <c r="C9" s="51" t="s">
        <v>61</v>
      </c>
      <c r="D9" s="52" t="s">
        <v>104</v>
      </c>
      <c r="E9" s="46" t="s">
        <v>63</v>
      </c>
      <c r="F9" s="37">
        <f t="shared" si="0"/>
        <v>33.865025</v>
      </c>
      <c r="G9" s="53">
        <f t="shared" si="1"/>
        <v>33.865025</v>
      </c>
      <c r="H9" s="54"/>
      <c r="I9" s="54"/>
      <c r="J9" s="54">
        <v>33.865025</v>
      </c>
      <c r="K9" s="54"/>
      <c r="L9" s="57"/>
      <c r="M9" s="54"/>
      <c r="N9" s="54"/>
    </row>
    <row r="10" ht="14.3" customHeight="1" spans="1:14">
      <c r="A10" s="50" t="s">
        <v>59</v>
      </c>
      <c r="B10" s="50" t="s">
        <v>60</v>
      </c>
      <c r="C10" s="51" t="s">
        <v>60</v>
      </c>
      <c r="D10" s="52" t="s">
        <v>104</v>
      </c>
      <c r="E10" s="46" t="s">
        <v>64</v>
      </c>
      <c r="F10" s="37">
        <f t="shared" si="0"/>
        <v>43.6158</v>
      </c>
      <c r="G10" s="53">
        <f t="shared" si="1"/>
        <v>43.6158</v>
      </c>
      <c r="H10" s="54">
        <v>43.6158</v>
      </c>
      <c r="I10" s="54"/>
      <c r="J10" s="54"/>
      <c r="K10" s="54"/>
      <c r="L10" s="57"/>
      <c r="M10" s="54"/>
      <c r="N10" s="54"/>
    </row>
    <row r="11" ht="22.6" customHeight="1" spans="1:14">
      <c r="A11" s="50" t="s">
        <v>65</v>
      </c>
      <c r="B11" s="50" t="s">
        <v>66</v>
      </c>
      <c r="C11" s="51" t="s">
        <v>67</v>
      </c>
      <c r="D11" s="52" t="s">
        <v>104</v>
      </c>
      <c r="E11" s="46" t="s">
        <v>68</v>
      </c>
      <c r="F11" s="37">
        <f t="shared" si="0"/>
        <v>15.0489</v>
      </c>
      <c r="G11" s="53">
        <f t="shared" si="1"/>
        <v>15.0489</v>
      </c>
      <c r="H11" s="54">
        <v>15.0489</v>
      </c>
      <c r="I11" s="54"/>
      <c r="J11" s="54"/>
      <c r="K11" s="54"/>
      <c r="L11" s="57"/>
      <c r="M11" s="54"/>
      <c r="N11" s="54"/>
    </row>
    <row r="12" ht="14.3" customHeight="1" spans="1:14">
      <c r="A12" s="50" t="s">
        <v>65</v>
      </c>
      <c r="B12" s="50" t="s">
        <v>66</v>
      </c>
      <c r="C12" s="51" t="s">
        <v>69</v>
      </c>
      <c r="D12" s="52" t="s">
        <v>104</v>
      </c>
      <c r="E12" s="46" t="s">
        <v>70</v>
      </c>
      <c r="F12" s="37">
        <f t="shared" si="0"/>
        <v>2.8538</v>
      </c>
      <c r="G12" s="53">
        <f t="shared" si="1"/>
        <v>2.8538</v>
      </c>
      <c r="H12" s="54">
        <v>2.8538</v>
      </c>
      <c r="I12" s="54"/>
      <c r="J12" s="54"/>
      <c r="K12" s="54"/>
      <c r="L12" s="57"/>
      <c r="M12" s="54"/>
      <c r="N12" s="54"/>
    </row>
    <row r="13" ht="14.3" customHeight="1" spans="1:14">
      <c r="A13" s="50" t="s">
        <v>71</v>
      </c>
      <c r="B13" s="50" t="s">
        <v>72</v>
      </c>
      <c r="C13" s="51" t="s">
        <v>67</v>
      </c>
      <c r="D13" s="52" t="s">
        <v>104</v>
      </c>
      <c r="E13" s="46" t="s">
        <v>73</v>
      </c>
      <c r="F13" s="37">
        <f t="shared" si="0"/>
        <v>173.43296</v>
      </c>
      <c r="G13" s="53">
        <f t="shared" si="1"/>
        <v>173.43296</v>
      </c>
      <c r="H13" s="54">
        <v>157.0692</v>
      </c>
      <c r="I13" s="54">
        <v>5.76656</v>
      </c>
      <c r="J13" s="54">
        <v>10.5972</v>
      </c>
      <c r="K13" s="54"/>
      <c r="L13" s="57"/>
      <c r="M13" s="54"/>
      <c r="N13" s="54"/>
    </row>
    <row r="14" ht="14.3" customHeight="1" spans="1:14">
      <c r="A14" s="50" t="s">
        <v>71</v>
      </c>
      <c r="B14" s="50" t="s">
        <v>72</v>
      </c>
      <c r="C14" s="51" t="s">
        <v>74</v>
      </c>
      <c r="D14" s="52" t="s">
        <v>104</v>
      </c>
      <c r="E14" s="46" t="s">
        <v>75</v>
      </c>
      <c r="F14" s="37">
        <f t="shared" si="0"/>
        <v>272.9</v>
      </c>
      <c r="G14" s="53">
        <f t="shared" si="1"/>
        <v>242.9</v>
      </c>
      <c r="H14" s="54">
        <v>242.9</v>
      </c>
      <c r="I14" s="54"/>
      <c r="J14" s="54"/>
      <c r="K14" s="54"/>
      <c r="L14" s="57">
        <f t="shared" ref="L9:L20" si="3">M14+N14</f>
        <v>30</v>
      </c>
      <c r="M14" s="54"/>
      <c r="N14" s="54">
        <v>30</v>
      </c>
    </row>
    <row r="15" ht="14.3" customHeight="1" spans="1:14">
      <c r="A15" s="50" t="s">
        <v>71</v>
      </c>
      <c r="B15" s="50" t="s">
        <v>72</v>
      </c>
      <c r="C15" s="51" t="s">
        <v>76</v>
      </c>
      <c r="D15" s="52" t="s">
        <v>104</v>
      </c>
      <c r="E15" s="46" t="s">
        <v>77</v>
      </c>
      <c r="F15" s="37">
        <f t="shared" si="0"/>
        <v>896</v>
      </c>
      <c r="G15" s="53">
        <f t="shared" si="1"/>
        <v>826</v>
      </c>
      <c r="H15" s="54">
        <v>826</v>
      </c>
      <c r="I15" s="54"/>
      <c r="J15" s="54"/>
      <c r="K15" s="54"/>
      <c r="L15" s="57">
        <f t="shared" si="3"/>
        <v>70</v>
      </c>
      <c r="M15" s="54"/>
      <c r="N15" s="54">
        <v>70</v>
      </c>
    </row>
    <row r="16" ht="14.3" customHeight="1" spans="1:14">
      <c r="A16" s="50" t="s">
        <v>71</v>
      </c>
      <c r="B16" s="50" t="s">
        <v>72</v>
      </c>
      <c r="C16" s="51" t="s">
        <v>78</v>
      </c>
      <c r="D16" s="52" t="s">
        <v>104</v>
      </c>
      <c r="E16" s="46" t="s">
        <v>79</v>
      </c>
      <c r="F16" s="37">
        <f t="shared" si="0"/>
        <v>40</v>
      </c>
      <c r="G16" s="53"/>
      <c r="H16" s="54"/>
      <c r="I16" s="54"/>
      <c r="J16" s="54"/>
      <c r="K16" s="54"/>
      <c r="L16" s="57">
        <f t="shared" si="3"/>
        <v>40</v>
      </c>
      <c r="M16" s="54"/>
      <c r="N16" s="54">
        <v>40</v>
      </c>
    </row>
    <row r="17" ht="14.3" customHeight="1" spans="1:14">
      <c r="A17" s="50" t="s">
        <v>71</v>
      </c>
      <c r="B17" s="50" t="s">
        <v>72</v>
      </c>
      <c r="C17" s="51" t="s">
        <v>80</v>
      </c>
      <c r="D17" s="52" t="s">
        <v>104</v>
      </c>
      <c r="E17" s="46" t="s">
        <v>81</v>
      </c>
      <c r="F17" s="37">
        <f t="shared" si="0"/>
        <v>115</v>
      </c>
      <c r="G17" s="53"/>
      <c r="H17" s="54"/>
      <c r="I17" s="54"/>
      <c r="J17" s="54"/>
      <c r="K17" s="54"/>
      <c r="L17" s="57">
        <f t="shared" si="3"/>
        <v>115</v>
      </c>
      <c r="M17" s="54"/>
      <c r="N17" s="54">
        <v>115</v>
      </c>
    </row>
    <row r="18" ht="14.3" customHeight="1" spans="1:14">
      <c r="A18" s="50" t="s">
        <v>71</v>
      </c>
      <c r="B18" s="50" t="s">
        <v>72</v>
      </c>
      <c r="C18" s="51" t="s">
        <v>82</v>
      </c>
      <c r="D18" s="52" t="s">
        <v>104</v>
      </c>
      <c r="E18" s="46" t="s">
        <v>83</v>
      </c>
      <c r="F18" s="37">
        <f t="shared" si="0"/>
        <v>100</v>
      </c>
      <c r="G18" s="53"/>
      <c r="H18" s="54"/>
      <c r="I18" s="54"/>
      <c r="J18" s="54"/>
      <c r="K18" s="54"/>
      <c r="L18" s="57">
        <f t="shared" si="3"/>
        <v>100</v>
      </c>
      <c r="M18" s="54">
        <v>100</v>
      </c>
      <c r="N18" s="54"/>
    </row>
    <row r="19" spans="1:14">
      <c r="A19" s="50" t="s">
        <v>71</v>
      </c>
      <c r="B19" s="50" t="s">
        <v>72</v>
      </c>
      <c r="C19" s="51" t="s">
        <v>69</v>
      </c>
      <c r="D19" s="52" t="s">
        <v>104</v>
      </c>
      <c r="E19" s="46" t="s">
        <v>84</v>
      </c>
      <c r="F19" s="37">
        <f t="shared" si="0"/>
        <v>0</v>
      </c>
      <c r="G19" s="53"/>
      <c r="H19" s="54"/>
      <c r="I19" s="54"/>
      <c r="J19" s="54"/>
      <c r="K19" s="54"/>
      <c r="L19" s="57"/>
      <c r="M19" s="54"/>
      <c r="N19" s="54"/>
    </row>
    <row r="20" spans="1:14">
      <c r="A20" s="50"/>
      <c r="B20" s="50"/>
      <c r="C20" s="51"/>
      <c r="D20" s="52" t="s">
        <v>85</v>
      </c>
      <c r="E20" s="46" t="s">
        <v>86</v>
      </c>
      <c r="F20" s="37">
        <f t="shared" si="0"/>
        <v>98.378861</v>
      </c>
      <c r="G20" s="53">
        <f t="shared" ref="G20:G28" si="4">H20+I20+J20</f>
        <v>88.378861</v>
      </c>
      <c r="H20" s="54">
        <v>86.4884</v>
      </c>
      <c r="I20" s="54">
        <v>1.890461</v>
      </c>
      <c r="J20" s="54"/>
      <c r="K20" s="54"/>
      <c r="L20" s="57">
        <f t="shared" si="3"/>
        <v>10</v>
      </c>
      <c r="M20" s="54">
        <v>10</v>
      </c>
      <c r="N20" s="54"/>
    </row>
    <row r="21" spans="1:14">
      <c r="A21" s="50" t="s">
        <v>71</v>
      </c>
      <c r="B21" s="50" t="s">
        <v>72</v>
      </c>
      <c r="C21" s="51" t="s">
        <v>74</v>
      </c>
      <c r="D21" s="52" t="s">
        <v>105</v>
      </c>
      <c r="E21" s="46" t="s">
        <v>75</v>
      </c>
      <c r="F21" s="37">
        <f t="shared" si="0"/>
        <v>40.378861</v>
      </c>
      <c r="G21" s="53">
        <f t="shared" si="4"/>
        <v>40.378861</v>
      </c>
      <c r="H21" s="54">
        <v>38.4884</v>
      </c>
      <c r="I21" s="54">
        <v>1.890461</v>
      </c>
      <c r="J21" s="54"/>
      <c r="K21" s="54"/>
      <c r="L21" s="57"/>
      <c r="M21" s="54"/>
      <c r="N21" s="54"/>
    </row>
    <row r="22" spans="1:14">
      <c r="A22" s="50" t="s">
        <v>71</v>
      </c>
      <c r="B22" s="50" t="s">
        <v>72</v>
      </c>
      <c r="C22" s="51" t="s">
        <v>76</v>
      </c>
      <c r="D22" s="52" t="s">
        <v>105</v>
      </c>
      <c r="E22" s="46" t="s">
        <v>77</v>
      </c>
      <c r="F22" s="37">
        <f t="shared" si="0"/>
        <v>58</v>
      </c>
      <c r="G22" s="53">
        <f t="shared" si="4"/>
        <v>48</v>
      </c>
      <c r="H22" s="54">
        <v>48</v>
      </c>
      <c r="I22" s="54">
        <v>0</v>
      </c>
      <c r="J22" s="54"/>
      <c r="K22" s="54"/>
      <c r="L22" s="57">
        <f>M22+N22</f>
        <v>10</v>
      </c>
      <c r="M22" s="54">
        <v>10</v>
      </c>
      <c r="N22" s="54"/>
    </row>
    <row r="23" spans="1:14">
      <c r="A23" s="50"/>
      <c r="B23" s="50"/>
      <c r="C23" s="51"/>
      <c r="D23" s="52" t="s">
        <v>87</v>
      </c>
      <c r="E23" s="46" t="s">
        <v>88</v>
      </c>
      <c r="F23" s="37">
        <f t="shared" si="0"/>
        <v>17.460427</v>
      </c>
      <c r="G23" s="53">
        <f t="shared" si="4"/>
        <v>17.460427</v>
      </c>
      <c r="H23" s="54">
        <v>16.5756</v>
      </c>
      <c r="I23" s="54">
        <v>0.884827</v>
      </c>
      <c r="J23" s="54"/>
      <c r="K23" s="54"/>
      <c r="L23" s="54"/>
      <c r="M23" s="54"/>
      <c r="N23" s="54"/>
    </row>
    <row r="24" spans="1:14">
      <c r="A24" s="50" t="s">
        <v>71</v>
      </c>
      <c r="B24" s="50" t="s">
        <v>72</v>
      </c>
      <c r="C24" s="51" t="s">
        <v>74</v>
      </c>
      <c r="D24" s="52" t="s">
        <v>106</v>
      </c>
      <c r="E24" s="46" t="s">
        <v>75</v>
      </c>
      <c r="F24" s="37">
        <f t="shared" si="0"/>
        <v>17.460427</v>
      </c>
      <c r="G24" s="53">
        <f t="shared" si="4"/>
        <v>17.460427</v>
      </c>
      <c r="H24" s="54">
        <v>16.5756</v>
      </c>
      <c r="I24" s="54">
        <v>0.884827</v>
      </c>
      <c r="J24" s="54"/>
      <c r="K24" s="54"/>
      <c r="L24" s="54"/>
      <c r="M24" s="54"/>
      <c r="N24" s="54"/>
    </row>
    <row r="25" spans="1:14">
      <c r="A25" s="50"/>
      <c r="B25" s="50"/>
      <c r="C25" s="51"/>
      <c r="D25" s="52" t="s">
        <v>89</v>
      </c>
      <c r="E25" s="46" t="s">
        <v>90</v>
      </c>
      <c r="F25" s="37">
        <f t="shared" si="0"/>
        <v>24.220604</v>
      </c>
      <c r="G25" s="53">
        <f t="shared" si="4"/>
        <v>24.220604</v>
      </c>
      <c r="H25" s="54">
        <v>23.012</v>
      </c>
      <c r="I25" s="54">
        <v>1.208604</v>
      </c>
      <c r="J25" s="54"/>
      <c r="K25" s="54"/>
      <c r="L25" s="54"/>
      <c r="M25" s="54"/>
      <c r="N25" s="54"/>
    </row>
    <row r="26" spans="1:14">
      <c r="A26" s="50" t="s">
        <v>71</v>
      </c>
      <c r="B26" s="50" t="s">
        <v>72</v>
      </c>
      <c r="C26" s="51" t="s">
        <v>74</v>
      </c>
      <c r="D26" s="52" t="s">
        <v>107</v>
      </c>
      <c r="E26" s="46" t="s">
        <v>75</v>
      </c>
      <c r="F26" s="37">
        <f t="shared" si="0"/>
        <v>24.220604</v>
      </c>
      <c r="G26" s="53">
        <f t="shared" si="4"/>
        <v>24.220604</v>
      </c>
      <c r="H26" s="54">
        <v>23.012</v>
      </c>
      <c r="I26" s="54">
        <v>1.208604</v>
      </c>
      <c r="J26" s="54"/>
      <c r="K26" s="54"/>
      <c r="L26" s="54"/>
      <c r="M26" s="54"/>
      <c r="N26" s="54"/>
    </row>
    <row r="27" spans="1:14">
      <c r="A27" s="50"/>
      <c r="B27" s="50"/>
      <c r="C27" s="51"/>
      <c r="D27" s="52" t="s">
        <v>91</v>
      </c>
      <c r="E27" s="46" t="s">
        <v>92</v>
      </c>
      <c r="F27" s="37">
        <f t="shared" si="0"/>
        <v>15.279487</v>
      </c>
      <c r="G27" s="53">
        <f t="shared" si="4"/>
        <v>15.279487</v>
      </c>
      <c r="H27" s="54">
        <v>14.4756</v>
      </c>
      <c r="I27" s="54">
        <v>0.803887</v>
      </c>
      <c r="J27" s="54"/>
      <c r="K27" s="54"/>
      <c r="L27" s="54"/>
      <c r="M27" s="54"/>
      <c r="N27" s="54"/>
    </row>
    <row r="28" spans="1:14">
      <c r="A28" s="50" t="s">
        <v>71</v>
      </c>
      <c r="B28" s="50" t="s">
        <v>72</v>
      </c>
      <c r="C28" s="51" t="s">
        <v>74</v>
      </c>
      <c r="D28" s="52" t="s">
        <v>108</v>
      </c>
      <c r="E28" s="46" t="s">
        <v>75</v>
      </c>
      <c r="F28" s="37">
        <f t="shared" si="0"/>
        <v>15.279487</v>
      </c>
      <c r="G28" s="53">
        <f t="shared" si="4"/>
        <v>15.279487</v>
      </c>
      <c r="H28" s="54">
        <v>14.4756</v>
      </c>
      <c r="I28" s="54">
        <v>0.803887</v>
      </c>
      <c r="J28" s="54"/>
      <c r="K28" s="54"/>
      <c r="L28" s="54"/>
      <c r="M28" s="54"/>
      <c r="N28" s="54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D4" sqref="D4:L4"/>
    </sheetView>
  </sheetViews>
  <sheetFormatPr defaultColWidth="10" defaultRowHeight="13.5"/>
  <cols>
    <col min="1" max="1" width="4.88333333333333" customWidth="1"/>
    <col min="2" max="2" width="4.61666666666667" customWidth="1"/>
    <col min="3" max="3" width="31.775" customWidth="1"/>
    <col min="4" max="4" width="4.61666666666667" customWidth="1"/>
    <col min="5" max="5" width="5.21666666666667" customWidth="1"/>
    <col min="6" max="6" width="32.225" customWidth="1"/>
    <col min="7" max="7" width="7.88333333333333" customWidth="1"/>
    <col min="8" max="8" width="10.6666666666667" customWidth="1"/>
    <col min="9" max="9" width="9.76666666666667" customWidth="1"/>
    <col min="10" max="10" width="8.38333333333333" customWidth="1"/>
    <col min="11" max="11" width="9.76666666666667" customWidth="1"/>
    <col min="12" max="12" width="15.25" customWidth="1"/>
    <col min="13" max="13" width="9.76666666666667" customWidth="1"/>
    <col min="14" max="14" width="8.63333333333333" customWidth="1"/>
    <col min="15" max="15" width="8.38333333333333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33"/>
      <c r="S1" s="21" t="s">
        <v>150</v>
      </c>
    </row>
    <row r="2" ht="26.35" customHeight="1" spans="1:19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21"/>
      <c r="B3" s="21"/>
      <c r="C3" s="21"/>
      <c r="D3" s="21"/>
      <c r="E3" s="21"/>
      <c r="F3" s="21"/>
      <c r="G3" s="21"/>
      <c r="H3" s="21"/>
    </row>
    <row r="4" ht="14.3" customHeight="1" spans="1:19">
      <c r="A4" s="34" t="s">
        <v>152</v>
      </c>
      <c r="B4" s="34"/>
      <c r="C4" s="34"/>
      <c r="D4" s="35" t="s">
        <v>3</v>
      </c>
      <c r="E4" s="35"/>
      <c r="F4" s="35"/>
      <c r="G4" s="35"/>
      <c r="H4" s="35"/>
      <c r="I4" s="35"/>
      <c r="J4" s="35"/>
      <c r="K4" s="35"/>
      <c r="L4" s="35"/>
      <c r="S4" s="33" t="s">
        <v>4</v>
      </c>
    </row>
    <row r="5" ht="28.9" customHeight="1" spans="1:19">
      <c r="A5" s="36" t="s">
        <v>153</v>
      </c>
      <c r="B5" s="36"/>
      <c r="C5" s="36"/>
      <c r="D5" s="36" t="s">
        <v>154</v>
      </c>
      <c r="E5" s="36"/>
      <c r="F5" s="36"/>
      <c r="G5" s="36" t="s">
        <v>50</v>
      </c>
      <c r="H5" s="36" t="s">
        <v>51</v>
      </c>
      <c r="I5" s="36"/>
      <c r="J5" s="36"/>
      <c r="K5" s="36"/>
      <c r="L5" s="36"/>
      <c r="M5" s="36"/>
      <c r="N5" s="36" t="s">
        <v>13</v>
      </c>
      <c r="O5" s="36" t="s">
        <v>14</v>
      </c>
      <c r="P5" s="36" t="s">
        <v>15</v>
      </c>
      <c r="Q5" s="42" t="s">
        <v>16</v>
      </c>
      <c r="R5" s="36" t="s">
        <v>17</v>
      </c>
      <c r="S5" s="36" t="s">
        <v>18</v>
      </c>
    </row>
    <row r="6" ht="34.95" customHeight="1" spans="1:19">
      <c r="A6" s="28" t="s">
        <v>52</v>
      </c>
      <c r="B6" s="28" t="s">
        <v>53</v>
      </c>
      <c r="C6" s="28" t="s">
        <v>155</v>
      </c>
      <c r="D6" s="28" t="s">
        <v>52</v>
      </c>
      <c r="E6" s="28" t="s">
        <v>53</v>
      </c>
      <c r="F6" s="28" t="s">
        <v>155</v>
      </c>
      <c r="G6" s="28"/>
      <c r="H6" s="28" t="s">
        <v>25</v>
      </c>
      <c r="I6" s="28" t="s">
        <v>27</v>
      </c>
      <c r="J6" s="28" t="s">
        <v>21</v>
      </c>
      <c r="K6" s="28" t="s">
        <v>22</v>
      </c>
      <c r="L6" s="28" t="s">
        <v>23</v>
      </c>
      <c r="M6" s="28" t="s">
        <v>24</v>
      </c>
      <c r="N6" s="28"/>
      <c r="O6" s="28"/>
      <c r="P6" s="28"/>
      <c r="Q6" s="29"/>
      <c r="R6" s="28"/>
      <c r="S6" s="28"/>
    </row>
    <row r="7" ht="22.2" customHeight="1" spans="1:19">
      <c r="A7" s="32"/>
      <c r="B7" s="2"/>
      <c r="C7" s="2"/>
      <c r="D7" s="2"/>
      <c r="E7" s="2"/>
      <c r="F7" s="2" t="s">
        <v>156</v>
      </c>
      <c r="G7" s="31">
        <f>H7+Q7</f>
        <v>4348.055864</v>
      </c>
      <c r="H7" s="45">
        <v>1848.055864</v>
      </c>
      <c r="I7" s="45">
        <v>1848.055864</v>
      </c>
      <c r="J7" s="31"/>
      <c r="K7" s="31"/>
      <c r="L7" s="31"/>
      <c r="M7" s="31"/>
      <c r="N7" s="31"/>
      <c r="O7" s="31"/>
      <c r="P7" s="31"/>
      <c r="Q7" s="31">
        <v>2500</v>
      </c>
      <c r="R7" s="31"/>
      <c r="S7" s="31"/>
    </row>
    <row r="8" ht="22.2" customHeight="1" spans="1:19">
      <c r="A8" s="2"/>
      <c r="B8" s="2"/>
      <c r="C8" s="46" t="s">
        <v>58</v>
      </c>
      <c r="D8" s="2"/>
      <c r="E8" s="2"/>
      <c r="F8" s="46" t="s">
        <v>58</v>
      </c>
      <c r="G8" s="31">
        <f t="shared" ref="G8:G28" si="0">H8+Q8</f>
        <v>4192.716485</v>
      </c>
      <c r="H8" s="45">
        <v>1692.716485</v>
      </c>
      <c r="I8" s="45">
        <v>1692.716485</v>
      </c>
      <c r="J8" s="31"/>
      <c r="K8" s="31"/>
      <c r="L8" s="31"/>
      <c r="M8" s="31"/>
      <c r="N8" s="31"/>
      <c r="O8" s="31"/>
      <c r="P8" s="31"/>
      <c r="Q8" s="31">
        <v>2500</v>
      </c>
      <c r="R8" s="31"/>
      <c r="S8" s="31"/>
    </row>
    <row r="9" ht="22.2" customHeight="1" spans="1:19">
      <c r="A9" s="47" t="s">
        <v>59</v>
      </c>
      <c r="B9" s="47" t="s">
        <v>60</v>
      </c>
      <c r="C9" s="46" t="s">
        <v>63</v>
      </c>
      <c r="D9" s="47" t="s">
        <v>59</v>
      </c>
      <c r="E9" s="47" t="s">
        <v>60</v>
      </c>
      <c r="F9" s="46" t="s">
        <v>63</v>
      </c>
      <c r="G9" s="31">
        <f t="shared" si="0"/>
        <v>33.865025</v>
      </c>
      <c r="H9" s="45">
        <v>33.865025</v>
      </c>
      <c r="I9" s="45">
        <v>33.865025</v>
      </c>
      <c r="J9" s="31"/>
      <c r="K9" s="31"/>
      <c r="L9" s="31"/>
      <c r="M9" s="31"/>
      <c r="N9" s="31"/>
      <c r="O9" s="31"/>
      <c r="P9" s="31"/>
      <c r="Q9" s="31"/>
      <c r="R9" s="31"/>
      <c r="S9" s="31"/>
    </row>
    <row r="10" ht="22.2" customHeight="1" spans="1:19">
      <c r="A10" s="47" t="s">
        <v>59</v>
      </c>
      <c r="B10" s="47" t="s">
        <v>60</v>
      </c>
      <c r="C10" s="46" t="s">
        <v>64</v>
      </c>
      <c r="D10" s="47" t="s">
        <v>59</v>
      </c>
      <c r="E10" s="47" t="s">
        <v>60</v>
      </c>
      <c r="F10" s="46" t="s">
        <v>64</v>
      </c>
      <c r="G10" s="31">
        <f t="shared" si="0"/>
        <v>43.6158</v>
      </c>
      <c r="H10" s="45">
        <v>43.6158</v>
      </c>
      <c r="I10" s="45">
        <v>43.6158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ht="22.2" customHeight="1" spans="1:19">
      <c r="A11" s="47" t="s">
        <v>65</v>
      </c>
      <c r="B11" s="47" t="s">
        <v>66</v>
      </c>
      <c r="C11" s="46" t="s">
        <v>68</v>
      </c>
      <c r="D11" s="47" t="s">
        <v>65</v>
      </c>
      <c r="E11" s="47" t="s">
        <v>66</v>
      </c>
      <c r="F11" s="46" t="s">
        <v>68</v>
      </c>
      <c r="G11" s="31">
        <f t="shared" si="0"/>
        <v>15.0489</v>
      </c>
      <c r="H11" s="45">
        <v>15.0489</v>
      </c>
      <c r="I11" s="45">
        <v>15.0489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ht="22.2" customHeight="1" spans="1:19">
      <c r="A12" s="47" t="s">
        <v>65</v>
      </c>
      <c r="B12" s="47" t="s">
        <v>66</v>
      </c>
      <c r="C12" s="46" t="s">
        <v>70</v>
      </c>
      <c r="D12" s="47" t="s">
        <v>65</v>
      </c>
      <c r="E12" s="47" t="s">
        <v>66</v>
      </c>
      <c r="F12" s="46" t="s">
        <v>70</v>
      </c>
      <c r="G12" s="31">
        <f t="shared" si="0"/>
        <v>2.8538</v>
      </c>
      <c r="H12" s="45">
        <v>2.8538</v>
      </c>
      <c r="I12" s="45">
        <v>2.8538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ht="22.2" customHeight="1" spans="1:19">
      <c r="A13" s="47" t="s">
        <v>71</v>
      </c>
      <c r="B13" s="47" t="s">
        <v>72</v>
      </c>
      <c r="C13" s="46" t="s">
        <v>73</v>
      </c>
      <c r="D13" s="47" t="s">
        <v>71</v>
      </c>
      <c r="E13" s="47" t="s">
        <v>72</v>
      </c>
      <c r="F13" s="46" t="s">
        <v>73</v>
      </c>
      <c r="G13" s="31">
        <f t="shared" si="0"/>
        <v>173.43296</v>
      </c>
      <c r="H13" s="45">
        <v>173.43296</v>
      </c>
      <c r="I13" s="45">
        <v>173.43296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ht="22.2" customHeight="1" spans="1:19">
      <c r="A14" s="47" t="s">
        <v>71</v>
      </c>
      <c r="B14" s="47" t="s">
        <v>72</v>
      </c>
      <c r="C14" s="46" t="s">
        <v>75</v>
      </c>
      <c r="D14" s="47" t="s">
        <v>71</v>
      </c>
      <c r="E14" s="47" t="s">
        <v>72</v>
      </c>
      <c r="F14" s="46" t="s">
        <v>75</v>
      </c>
      <c r="G14" s="31">
        <f t="shared" si="0"/>
        <v>272.9</v>
      </c>
      <c r="H14" s="45">
        <v>272.9</v>
      </c>
      <c r="I14" s="45">
        <v>272.9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ht="22.2" customHeight="1" spans="1:19">
      <c r="A15" s="47" t="s">
        <v>71</v>
      </c>
      <c r="B15" s="47" t="s">
        <v>72</v>
      </c>
      <c r="C15" s="46" t="s">
        <v>77</v>
      </c>
      <c r="D15" s="47" t="s">
        <v>71</v>
      </c>
      <c r="E15" s="47" t="s">
        <v>72</v>
      </c>
      <c r="F15" s="46" t="s">
        <v>77</v>
      </c>
      <c r="G15" s="31">
        <f t="shared" si="0"/>
        <v>896</v>
      </c>
      <c r="H15" s="45">
        <v>896</v>
      </c>
      <c r="I15" s="45">
        <v>896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ht="22.2" customHeight="1" spans="1:19">
      <c r="A16" s="47" t="s">
        <v>71</v>
      </c>
      <c r="B16" s="47" t="s">
        <v>72</v>
      </c>
      <c r="C16" s="46" t="s">
        <v>79</v>
      </c>
      <c r="D16" s="47" t="s">
        <v>71</v>
      </c>
      <c r="E16" s="47" t="s">
        <v>72</v>
      </c>
      <c r="F16" s="46" t="s">
        <v>79</v>
      </c>
      <c r="G16" s="31">
        <f t="shared" si="0"/>
        <v>40</v>
      </c>
      <c r="H16" s="45">
        <v>40</v>
      </c>
      <c r="I16" s="45">
        <v>40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ht="22.2" customHeight="1" spans="1:19">
      <c r="A17" s="47" t="s">
        <v>71</v>
      </c>
      <c r="B17" s="47" t="s">
        <v>72</v>
      </c>
      <c r="C17" s="46" t="s">
        <v>81</v>
      </c>
      <c r="D17" s="47" t="s">
        <v>71</v>
      </c>
      <c r="E17" s="47" t="s">
        <v>72</v>
      </c>
      <c r="F17" s="46" t="s">
        <v>81</v>
      </c>
      <c r="G17" s="31">
        <f t="shared" si="0"/>
        <v>115</v>
      </c>
      <c r="H17" s="45">
        <v>115</v>
      </c>
      <c r="I17" s="45">
        <v>115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ht="22.2" customHeight="1" spans="1:19">
      <c r="A18" s="47" t="s">
        <v>71</v>
      </c>
      <c r="B18" s="47" t="s">
        <v>72</v>
      </c>
      <c r="C18" s="46" t="s">
        <v>83</v>
      </c>
      <c r="D18" s="47" t="s">
        <v>71</v>
      </c>
      <c r="E18" s="47" t="s">
        <v>72</v>
      </c>
      <c r="F18" s="46" t="s">
        <v>83</v>
      </c>
      <c r="G18" s="31">
        <f t="shared" si="0"/>
        <v>100</v>
      </c>
      <c r="H18" s="45">
        <v>100</v>
      </c>
      <c r="I18" s="45">
        <v>100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ht="22.2" customHeight="1" spans="1:19">
      <c r="A19" s="47" t="s">
        <v>71</v>
      </c>
      <c r="B19" s="47" t="s">
        <v>72</v>
      </c>
      <c r="C19" s="46" t="s">
        <v>84</v>
      </c>
      <c r="D19" s="47" t="s">
        <v>71</v>
      </c>
      <c r="E19" s="47" t="s">
        <v>72</v>
      </c>
      <c r="F19" s="46" t="s">
        <v>84</v>
      </c>
      <c r="G19" s="31">
        <f t="shared" si="0"/>
        <v>2500</v>
      </c>
      <c r="H19" s="45">
        <v>0</v>
      </c>
      <c r="I19" s="45">
        <v>0</v>
      </c>
      <c r="J19" s="48"/>
      <c r="K19" s="48"/>
      <c r="L19" s="48"/>
      <c r="M19" s="48"/>
      <c r="N19" s="48"/>
      <c r="O19" s="48"/>
      <c r="P19" s="48"/>
      <c r="Q19" s="49">
        <v>2500</v>
      </c>
      <c r="R19" s="48"/>
      <c r="S19" s="48"/>
    </row>
    <row r="20" ht="22.2" customHeight="1" spans="1:19">
      <c r="A20" s="47"/>
      <c r="B20" s="47"/>
      <c r="C20" s="46" t="s">
        <v>86</v>
      </c>
      <c r="D20" s="47"/>
      <c r="E20" s="47"/>
      <c r="F20" s="46" t="s">
        <v>86</v>
      </c>
      <c r="G20" s="31">
        <f t="shared" si="0"/>
        <v>98.378861</v>
      </c>
      <c r="H20" s="45">
        <v>98.378861</v>
      </c>
      <c r="I20" s="45">
        <v>98.378861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ht="22.2" customHeight="1" spans="1:19">
      <c r="A21" s="47" t="s">
        <v>71</v>
      </c>
      <c r="B21" s="47" t="s">
        <v>72</v>
      </c>
      <c r="C21" s="46" t="s">
        <v>75</v>
      </c>
      <c r="D21" s="47" t="s">
        <v>71</v>
      </c>
      <c r="E21" s="47" t="s">
        <v>72</v>
      </c>
      <c r="F21" s="46" t="s">
        <v>75</v>
      </c>
      <c r="G21" s="31">
        <f t="shared" si="0"/>
        <v>40.378861</v>
      </c>
      <c r="H21" s="45">
        <v>40.378861</v>
      </c>
      <c r="I21" s="45">
        <v>40.378861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ht="22.2" customHeight="1" spans="1:19">
      <c r="A22" s="47" t="s">
        <v>71</v>
      </c>
      <c r="B22" s="47" t="s">
        <v>72</v>
      </c>
      <c r="C22" s="46" t="s">
        <v>77</v>
      </c>
      <c r="D22" s="47" t="s">
        <v>71</v>
      </c>
      <c r="E22" s="47" t="s">
        <v>72</v>
      </c>
      <c r="F22" s="46" t="s">
        <v>77</v>
      </c>
      <c r="G22" s="31">
        <f t="shared" si="0"/>
        <v>58</v>
      </c>
      <c r="H22" s="45">
        <v>58</v>
      </c>
      <c r="I22" s="45">
        <v>58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ht="22.2" customHeight="1" spans="1:19">
      <c r="A23" s="47"/>
      <c r="B23" s="47"/>
      <c r="C23" s="46" t="s">
        <v>88</v>
      </c>
      <c r="D23" s="47"/>
      <c r="E23" s="47"/>
      <c r="F23" s="46" t="s">
        <v>88</v>
      </c>
      <c r="G23" s="31">
        <f t="shared" si="0"/>
        <v>17.460427</v>
      </c>
      <c r="H23" s="45">
        <v>17.460427</v>
      </c>
      <c r="I23" s="45">
        <v>17.460427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ht="22.2" customHeight="1" spans="1:19">
      <c r="A24" s="47" t="s">
        <v>71</v>
      </c>
      <c r="B24" s="47" t="s">
        <v>72</v>
      </c>
      <c r="C24" s="46" t="s">
        <v>75</v>
      </c>
      <c r="D24" s="47" t="s">
        <v>71</v>
      </c>
      <c r="E24" s="47" t="s">
        <v>72</v>
      </c>
      <c r="F24" s="46" t="s">
        <v>75</v>
      </c>
      <c r="G24" s="31">
        <f t="shared" si="0"/>
        <v>17.460427</v>
      </c>
      <c r="H24" s="45">
        <v>17.460427</v>
      </c>
      <c r="I24" s="45">
        <v>17.460427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</row>
    <row r="25" ht="22.2" customHeight="1" spans="1:19">
      <c r="A25" s="47"/>
      <c r="B25" s="47"/>
      <c r="C25" s="46" t="s">
        <v>90</v>
      </c>
      <c r="D25" s="47"/>
      <c r="E25" s="47"/>
      <c r="F25" s="46" t="s">
        <v>90</v>
      </c>
      <c r="G25" s="31">
        <f t="shared" si="0"/>
        <v>24.220604</v>
      </c>
      <c r="H25" s="45">
        <v>24.220604</v>
      </c>
      <c r="I25" s="45">
        <v>24.220604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ht="22.2" customHeight="1" spans="1:19">
      <c r="A26" s="47" t="s">
        <v>71</v>
      </c>
      <c r="B26" s="47" t="s">
        <v>72</v>
      </c>
      <c r="C26" s="46" t="s">
        <v>75</v>
      </c>
      <c r="D26" s="47" t="s">
        <v>71</v>
      </c>
      <c r="E26" s="47" t="s">
        <v>72</v>
      </c>
      <c r="F26" s="46" t="s">
        <v>75</v>
      </c>
      <c r="G26" s="31">
        <f t="shared" si="0"/>
        <v>24.220604</v>
      </c>
      <c r="H26" s="45">
        <v>24.220604</v>
      </c>
      <c r="I26" s="45">
        <v>24.220604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ht="22.2" customHeight="1" spans="1:19">
      <c r="A27" s="47"/>
      <c r="B27" s="47"/>
      <c r="C27" s="46" t="s">
        <v>92</v>
      </c>
      <c r="D27" s="47"/>
      <c r="E27" s="47"/>
      <c r="F27" s="46" t="s">
        <v>92</v>
      </c>
      <c r="G27" s="31">
        <f t="shared" si="0"/>
        <v>15.279487</v>
      </c>
      <c r="H27" s="45">
        <v>15.279487</v>
      </c>
      <c r="I27" s="45">
        <v>15.279487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</row>
    <row r="28" ht="22.2" customHeight="1" spans="1:19">
      <c r="A28" s="47" t="s">
        <v>71</v>
      </c>
      <c r="B28" s="47" t="s">
        <v>72</v>
      </c>
      <c r="C28" s="46" t="s">
        <v>75</v>
      </c>
      <c r="D28" s="47" t="s">
        <v>71</v>
      </c>
      <c r="E28" s="47" t="s">
        <v>72</v>
      </c>
      <c r="F28" s="46" t="s">
        <v>75</v>
      </c>
      <c r="G28" s="31">
        <f t="shared" si="0"/>
        <v>15.279487</v>
      </c>
      <c r="H28" s="45">
        <v>15.279487</v>
      </c>
      <c r="I28" s="45">
        <v>15.279487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</row>
  </sheetData>
  <mergeCells count="14">
    <mergeCell ref="A2:S2"/>
    <mergeCell ref="A3:H3"/>
    <mergeCell ref="A4:C4"/>
    <mergeCell ref="D4:L4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B3" sqref="B3:C3"/>
    </sheetView>
  </sheetViews>
  <sheetFormatPr defaultColWidth="10" defaultRowHeight="13.5"/>
  <cols>
    <col min="1" max="1" width="9.76666666666667" customWidth="1"/>
    <col min="2" max="2" width="42.3833333333333" customWidth="1"/>
    <col min="3" max="3" width="43.3833333333333" customWidth="1"/>
    <col min="4" max="4" width="19.6333333333333" customWidth="1"/>
    <col min="5" max="11" width="9.76666666666667" customWidth="1"/>
  </cols>
  <sheetData>
    <row r="1" ht="14.3" customHeight="1" spans="1:4">
      <c r="A1" s="33"/>
      <c r="D1" s="21" t="s">
        <v>157</v>
      </c>
    </row>
    <row r="2" ht="35.4" customHeight="1" spans="1:4">
      <c r="A2" s="1" t="s">
        <v>158</v>
      </c>
      <c r="B2" s="1"/>
      <c r="C2" s="1"/>
      <c r="D2" s="1"/>
    </row>
    <row r="3" ht="14.3" customHeight="1" spans="1:4">
      <c r="A3" s="35" t="s">
        <v>159</v>
      </c>
      <c r="B3" s="33" t="s">
        <v>3</v>
      </c>
      <c r="C3" s="33"/>
      <c r="D3" s="21" t="s">
        <v>4</v>
      </c>
    </row>
    <row r="4" ht="14.3" customHeight="1" spans="1:4">
      <c r="A4" s="40" t="s">
        <v>160</v>
      </c>
      <c r="B4" s="40"/>
      <c r="C4" s="40" t="s">
        <v>161</v>
      </c>
      <c r="D4" s="40"/>
    </row>
    <row r="5" ht="14.3" customHeight="1" spans="1:4">
      <c r="A5" s="36" t="s">
        <v>162</v>
      </c>
      <c r="B5" s="36"/>
      <c r="C5" s="41">
        <v>4.36</v>
      </c>
      <c r="D5" s="41"/>
    </row>
    <row r="6" ht="14.3" customHeight="1" spans="1:4">
      <c r="A6" s="42" t="s">
        <v>163</v>
      </c>
      <c r="B6" s="42"/>
      <c r="C6" s="41"/>
      <c r="D6" s="41"/>
    </row>
    <row r="7" ht="14.3" customHeight="1" spans="1:4">
      <c r="A7" s="42" t="s">
        <v>164</v>
      </c>
      <c r="B7" s="42"/>
      <c r="C7" s="41">
        <v>0.36</v>
      </c>
      <c r="D7" s="41"/>
    </row>
    <row r="8" ht="14.3" customHeight="1" spans="1:4">
      <c r="A8" s="29" t="s">
        <v>165</v>
      </c>
      <c r="B8" s="29"/>
      <c r="C8" s="43">
        <v>4</v>
      </c>
      <c r="D8" s="43"/>
    </row>
    <row r="9" ht="14.3" customHeight="1" spans="1:4">
      <c r="A9" s="32" t="s">
        <v>166</v>
      </c>
      <c r="B9" s="32"/>
      <c r="C9" s="44">
        <v>4</v>
      </c>
      <c r="D9" s="44"/>
    </row>
    <row r="10" ht="14.3" customHeight="1" spans="1:4">
      <c r="A10" s="32" t="s">
        <v>167</v>
      </c>
      <c r="B10" s="32"/>
      <c r="C10" s="44"/>
      <c r="D10" s="44"/>
    </row>
    <row r="11" ht="68" customHeight="1" spans="1:4">
      <c r="A11" s="33" t="s">
        <v>168</v>
      </c>
      <c r="B11" s="33"/>
      <c r="C11" s="33"/>
      <c r="D11" s="33"/>
    </row>
    <row r="12" ht="14.3" customHeight="1"/>
    <row r="13" ht="14.3" customHeight="1" spans="10:10">
      <c r="J13" s="33" t="s">
        <v>42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D3" sqref="D3:M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3.5666666666667" customWidth="1"/>
    <col min="6" max="6" width="7.75" customWidth="1"/>
    <col min="7" max="7" width="9.88333333333333" customWidth="1"/>
    <col min="8" max="8" width="11.3833333333333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333333333333" customWidth="1"/>
    <col min="15" max="15" width="9.76666666666667" customWidth="1"/>
  </cols>
  <sheetData>
    <row r="1" ht="14.3" customHeight="1" spans="1:14">
      <c r="A1" s="33"/>
      <c r="N1" s="21" t="s">
        <v>169</v>
      </c>
    </row>
    <row r="2" ht="30.9" customHeight="1" spans="1:14">
      <c r="A2" s="1" t="s">
        <v>170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4" t="s">
        <v>148</v>
      </c>
      <c r="B3" s="34"/>
      <c r="C3" s="34"/>
      <c r="D3" s="35" t="s">
        <v>3</v>
      </c>
      <c r="E3" s="35"/>
      <c r="F3" s="35"/>
      <c r="G3" s="35"/>
      <c r="H3" s="35"/>
      <c r="I3" s="35"/>
      <c r="J3" s="35"/>
      <c r="K3" s="35"/>
      <c r="L3" s="35"/>
      <c r="M3" s="35"/>
      <c r="N3" s="34" t="s">
        <v>4</v>
      </c>
    </row>
    <row r="4" ht="20.35" customHeight="1" spans="1:14">
      <c r="A4" s="36" t="s">
        <v>47</v>
      </c>
      <c r="B4" s="36"/>
      <c r="C4" s="36"/>
      <c r="D4" s="36" t="s">
        <v>95</v>
      </c>
      <c r="E4" s="36" t="s">
        <v>49</v>
      </c>
      <c r="F4" s="36" t="s">
        <v>50</v>
      </c>
      <c r="G4" s="36" t="s">
        <v>96</v>
      </c>
      <c r="H4" s="36"/>
      <c r="I4" s="36"/>
      <c r="J4" s="36"/>
      <c r="K4" s="36"/>
      <c r="L4" s="36" t="s">
        <v>97</v>
      </c>
      <c r="M4" s="36"/>
      <c r="N4" s="36"/>
    </row>
    <row r="5" ht="23.5" customHeight="1" spans="1:14">
      <c r="A5" s="36" t="s">
        <v>52</v>
      </c>
      <c r="B5" s="36" t="s">
        <v>53</v>
      </c>
      <c r="C5" s="36" t="s">
        <v>54</v>
      </c>
      <c r="D5" s="36"/>
      <c r="E5" s="36"/>
      <c r="F5" s="36"/>
      <c r="G5" s="36" t="s">
        <v>25</v>
      </c>
      <c r="H5" s="36" t="s">
        <v>98</v>
      </c>
      <c r="I5" s="36" t="s">
        <v>99</v>
      </c>
      <c r="J5" s="36" t="s">
        <v>100</v>
      </c>
      <c r="K5" s="36" t="s">
        <v>101</v>
      </c>
      <c r="L5" s="36" t="s">
        <v>25</v>
      </c>
      <c r="M5" s="36" t="s">
        <v>102</v>
      </c>
      <c r="N5" s="36" t="s">
        <v>103</v>
      </c>
    </row>
    <row r="6" ht="14.3" customHeight="1" spans="1:14">
      <c r="A6" s="36" t="s">
        <v>42</v>
      </c>
      <c r="B6" s="36"/>
      <c r="C6" s="36"/>
      <c r="D6" s="36"/>
      <c r="E6" s="36" t="s">
        <v>55</v>
      </c>
      <c r="F6" s="37"/>
      <c r="G6" s="37"/>
      <c r="H6" s="37"/>
      <c r="I6" s="37"/>
      <c r="J6" s="37"/>
      <c r="K6" s="37"/>
      <c r="L6" s="37"/>
      <c r="M6" s="37"/>
      <c r="N6" s="37"/>
    </row>
    <row r="7" ht="14.3" customHeight="1" spans="1:14">
      <c r="A7" s="36"/>
      <c r="B7" s="36"/>
      <c r="C7" s="36"/>
      <c r="D7" s="36"/>
      <c r="E7" s="38"/>
      <c r="F7" s="37"/>
      <c r="G7" s="37"/>
      <c r="H7" s="37"/>
      <c r="I7" s="37"/>
      <c r="J7" s="37"/>
      <c r="K7" s="37"/>
      <c r="L7" s="37"/>
      <c r="M7" s="37"/>
      <c r="N7" s="37"/>
    </row>
    <row r="8" ht="14.3" customHeight="1" spans="1:14">
      <c r="A8" s="36"/>
      <c r="B8" s="36"/>
      <c r="C8" s="36"/>
      <c r="D8" s="36"/>
      <c r="E8" s="39"/>
      <c r="F8" s="37"/>
      <c r="G8" s="37"/>
      <c r="H8" s="37"/>
      <c r="I8" s="37"/>
      <c r="J8" s="37"/>
      <c r="K8" s="37"/>
      <c r="L8" s="37"/>
      <c r="M8" s="37"/>
      <c r="N8" s="37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D3" sqref="D3:M3"/>
    </sheetView>
  </sheetViews>
  <sheetFormatPr defaultColWidth="10" defaultRowHeight="13.5" outlineLevelRow="7"/>
  <cols>
    <col min="1" max="2" width="3.93333333333333" customWidth="1"/>
    <col min="3" max="3" width="5.425" customWidth="1"/>
    <col min="4" max="4" width="9.76666666666667" customWidth="1"/>
    <col min="5" max="5" width="11.6333333333333" customWidth="1"/>
    <col min="6" max="6" width="7.75" customWidth="1"/>
    <col min="7" max="7" width="9.75" customWidth="1"/>
    <col min="8" max="8" width="11.6333333333333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833333333333" customWidth="1"/>
    <col min="15" max="15" width="9.76666666666667" customWidth="1"/>
  </cols>
  <sheetData>
    <row r="1" ht="14.3" customHeight="1" spans="1:14">
      <c r="A1" s="33"/>
      <c r="N1" s="21" t="s">
        <v>171</v>
      </c>
    </row>
    <row r="2" ht="30.9" customHeight="1" spans="1:14">
      <c r="A2" s="1" t="s">
        <v>172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34" t="s">
        <v>148</v>
      </c>
      <c r="B3" s="34"/>
      <c r="C3" s="34"/>
      <c r="D3" s="35" t="s">
        <v>3</v>
      </c>
      <c r="E3" s="35"/>
      <c r="F3" s="35"/>
      <c r="G3" s="35"/>
      <c r="H3" s="35"/>
      <c r="I3" s="35"/>
      <c r="J3" s="35"/>
      <c r="K3" s="35"/>
      <c r="L3" s="35"/>
      <c r="M3" s="35"/>
      <c r="N3" s="34" t="s">
        <v>4</v>
      </c>
    </row>
    <row r="4" ht="20.35" customHeight="1" spans="1:14">
      <c r="A4" s="36" t="s">
        <v>47</v>
      </c>
      <c r="B4" s="36"/>
      <c r="C4" s="36"/>
      <c r="D4" s="36" t="s">
        <v>95</v>
      </c>
      <c r="E4" s="36" t="s">
        <v>49</v>
      </c>
      <c r="F4" s="36" t="s">
        <v>50</v>
      </c>
      <c r="G4" s="36" t="s">
        <v>96</v>
      </c>
      <c r="H4" s="36"/>
      <c r="I4" s="36"/>
      <c r="J4" s="36"/>
      <c r="K4" s="36"/>
      <c r="L4" s="36" t="s">
        <v>97</v>
      </c>
      <c r="M4" s="36"/>
      <c r="N4" s="36"/>
    </row>
    <row r="5" ht="27" customHeight="1" spans="1:14">
      <c r="A5" s="36" t="s">
        <v>52</v>
      </c>
      <c r="B5" s="36" t="s">
        <v>53</v>
      </c>
      <c r="C5" s="36" t="s">
        <v>54</v>
      </c>
      <c r="D5" s="36"/>
      <c r="E5" s="36"/>
      <c r="F5" s="36"/>
      <c r="G5" s="36" t="s">
        <v>25</v>
      </c>
      <c r="H5" s="36" t="s">
        <v>98</v>
      </c>
      <c r="I5" s="36" t="s">
        <v>99</v>
      </c>
      <c r="J5" s="36" t="s">
        <v>100</v>
      </c>
      <c r="K5" s="36" t="s">
        <v>101</v>
      </c>
      <c r="L5" s="36" t="s">
        <v>25</v>
      </c>
      <c r="M5" s="36" t="s">
        <v>102</v>
      </c>
      <c r="N5" s="36" t="s">
        <v>103</v>
      </c>
    </row>
    <row r="6" ht="14.3" customHeight="1" spans="1:14">
      <c r="A6" s="36" t="s">
        <v>42</v>
      </c>
      <c r="B6" s="36"/>
      <c r="C6" s="36"/>
      <c r="D6" s="36"/>
      <c r="E6" s="36" t="s">
        <v>55</v>
      </c>
      <c r="F6" s="37"/>
      <c r="G6" s="37"/>
      <c r="H6" s="37"/>
      <c r="I6" s="37"/>
      <c r="J6" s="37"/>
      <c r="K6" s="37"/>
      <c r="L6" s="37"/>
      <c r="M6" s="37"/>
      <c r="N6" s="37"/>
    </row>
    <row r="7" ht="14.3" customHeight="1" spans="1:14">
      <c r="A7" s="36"/>
      <c r="B7" s="36"/>
      <c r="C7" s="36"/>
      <c r="D7" s="36"/>
      <c r="E7" s="38"/>
      <c r="F7" s="37"/>
      <c r="G7" s="37"/>
      <c r="H7" s="37"/>
      <c r="I7" s="37"/>
      <c r="J7" s="37"/>
      <c r="K7" s="37"/>
      <c r="L7" s="37"/>
      <c r="M7" s="37"/>
      <c r="N7" s="37"/>
    </row>
    <row r="8" ht="14.3" customHeight="1" spans="1:14">
      <c r="A8" s="36"/>
      <c r="B8" s="36"/>
      <c r="C8" s="36"/>
      <c r="D8" s="36"/>
      <c r="E8" s="39"/>
      <c r="F8" s="37"/>
      <c r="G8" s="37"/>
      <c r="H8" s="37"/>
      <c r="I8" s="37"/>
      <c r="J8" s="37"/>
      <c r="K8" s="37"/>
      <c r="L8" s="37"/>
      <c r="M8" s="37"/>
      <c r="N8" s="37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B8" sqref="B8:D8"/>
    </sheetView>
  </sheetViews>
  <sheetFormatPr defaultColWidth="10" defaultRowHeight="13.5" outlineLevelCol="6"/>
  <cols>
    <col min="1" max="1" width="21.625" customWidth="1"/>
    <col min="2" max="2" width="14" customWidth="1"/>
    <col min="3" max="3" width="31.375" customWidth="1"/>
    <col min="4" max="4" width="24" customWidth="1"/>
    <col min="5" max="5" width="25" customWidth="1"/>
    <col min="6" max="6" width="25.5" customWidth="1"/>
    <col min="7" max="7" width="52.25" customWidth="1"/>
    <col min="8" max="10" width="9.76666666666667" customWidth="1"/>
  </cols>
  <sheetData>
    <row r="1" ht="14.3" customHeight="1" spans="7:7">
      <c r="G1" s="21" t="s">
        <v>173</v>
      </c>
    </row>
    <row r="2" ht="19" customHeight="1" spans="1:7">
      <c r="A2" s="1" t="s">
        <v>174</v>
      </c>
      <c r="B2" s="1"/>
      <c r="C2" s="1"/>
      <c r="D2" s="1"/>
      <c r="E2" s="1"/>
      <c r="F2" s="1"/>
      <c r="G2" s="1"/>
    </row>
    <row r="3" ht="14.3" customHeight="1" spans="1:7">
      <c r="A3" s="27" t="s">
        <v>175</v>
      </c>
      <c r="B3" s="27"/>
      <c r="C3" s="27"/>
      <c r="D3" s="27"/>
      <c r="E3" s="27"/>
      <c r="F3" s="27"/>
      <c r="G3" s="27"/>
    </row>
    <row r="4" ht="14.3" customHeight="1" spans="1:7">
      <c r="A4" s="28" t="s">
        <v>176</v>
      </c>
      <c r="B4" s="28"/>
      <c r="C4" s="29" t="s">
        <v>3</v>
      </c>
      <c r="D4" s="29"/>
      <c r="E4" s="29"/>
      <c r="F4" s="29"/>
      <c r="G4" s="29"/>
    </row>
    <row r="5" ht="22" customHeight="1" spans="1:7">
      <c r="A5" s="2" t="s">
        <v>177</v>
      </c>
      <c r="B5" s="30"/>
      <c r="C5" s="30"/>
      <c r="D5" s="30"/>
      <c r="E5" s="30"/>
      <c r="F5" s="30"/>
      <c r="G5" s="30"/>
    </row>
    <row r="6" ht="14" customHeight="1" spans="1:7">
      <c r="A6" s="2" t="s">
        <v>178</v>
      </c>
      <c r="B6" s="2" t="s">
        <v>179</v>
      </c>
      <c r="C6" s="2"/>
      <c r="D6" s="2"/>
      <c r="E6" s="2" t="s">
        <v>180</v>
      </c>
      <c r="F6" s="2"/>
      <c r="G6" s="2"/>
    </row>
    <row r="7" ht="14" customHeight="1" spans="1:7">
      <c r="A7" s="2"/>
      <c r="B7" s="30"/>
      <c r="C7" s="30"/>
      <c r="D7" s="30"/>
      <c r="E7" s="30"/>
      <c r="F7" s="30"/>
      <c r="G7" s="30"/>
    </row>
    <row r="8" ht="14" customHeight="1" spans="1:7">
      <c r="A8" s="2"/>
      <c r="B8" s="30"/>
      <c r="C8" s="30"/>
      <c r="D8" s="30"/>
      <c r="E8" s="30"/>
      <c r="F8" s="30"/>
      <c r="G8" s="30"/>
    </row>
    <row r="9" ht="14" customHeight="1" spans="1:7">
      <c r="A9" s="2"/>
      <c r="B9" s="30"/>
      <c r="C9" s="30"/>
      <c r="D9" s="30"/>
      <c r="E9" s="30"/>
      <c r="F9" s="30"/>
      <c r="G9" s="30"/>
    </row>
    <row r="10" ht="14" customHeight="1" spans="1:7">
      <c r="A10" s="2"/>
      <c r="B10" s="30"/>
      <c r="C10" s="30"/>
      <c r="D10" s="30"/>
      <c r="E10" s="30"/>
      <c r="F10" s="30"/>
      <c r="G10" s="30"/>
    </row>
    <row r="11" ht="14" customHeight="1" spans="1:7">
      <c r="A11" s="2"/>
      <c r="B11" s="30"/>
      <c r="C11" s="30"/>
      <c r="D11" s="30"/>
      <c r="E11" s="30"/>
      <c r="F11" s="30"/>
      <c r="G11" s="30"/>
    </row>
    <row r="12" ht="14" customHeight="1" spans="1:7">
      <c r="A12" s="2"/>
      <c r="B12" s="30"/>
      <c r="C12" s="30"/>
      <c r="D12" s="30"/>
      <c r="E12" s="30"/>
      <c r="F12" s="30"/>
      <c r="G12" s="30"/>
    </row>
    <row r="13" ht="14" customHeight="1" spans="1:7">
      <c r="A13" s="2"/>
      <c r="B13" s="30"/>
      <c r="C13" s="30"/>
      <c r="D13" s="30"/>
      <c r="E13" s="30"/>
      <c r="F13" s="30"/>
      <c r="G13" s="30"/>
    </row>
    <row r="14" ht="14" customHeight="1" spans="1:7">
      <c r="A14" s="2"/>
      <c r="B14" s="30"/>
      <c r="C14" s="30"/>
      <c r="D14" s="30"/>
      <c r="E14" s="30"/>
      <c r="F14" s="30"/>
      <c r="G14" s="30"/>
    </row>
    <row r="15" ht="14" customHeight="1" spans="1:7">
      <c r="A15" s="2" t="s">
        <v>181</v>
      </c>
      <c r="B15" s="2" t="s">
        <v>182</v>
      </c>
      <c r="C15" s="2"/>
      <c r="D15" s="2"/>
      <c r="E15" s="31"/>
      <c r="F15" s="31"/>
      <c r="G15" s="31"/>
    </row>
    <row r="16" ht="14" customHeight="1" spans="1:7">
      <c r="A16" s="2"/>
      <c r="B16" s="32" t="s">
        <v>183</v>
      </c>
      <c r="C16" s="32"/>
      <c r="D16" s="32"/>
      <c r="E16" s="31"/>
      <c r="F16" s="31"/>
      <c r="G16" s="31"/>
    </row>
    <row r="17" ht="14" customHeight="1" spans="1:7">
      <c r="A17" s="2"/>
      <c r="B17" s="32" t="s">
        <v>184</v>
      </c>
      <c r="C17" s="32"/>
      <c r="D17" s="32"/>
      <c r="E17" s="31"/>
      <c r="F17" s="31"/>
      <c r="G17" s="31"/>
    </row>
    <row r="18" ht="14" customHeight="1" spans="1:7">
      <c r="A18" s="2"/>
      <c r="B18" s="32" t="s">
        <v>185</v>
      </c>
      <c r="C18" s="32"/>
      <c r="D18" s="32"/>
      <c r="E18" s="31"/>
      <c r="F18" s="31"/>
      <c r="G18" s="31"/>
    </row>
    <row r="19" ht="14" customHeight="1" spans="1:7">
      <c r="A19" s="2"/>
      <c r="B19" s="32" t="s">
        <v>186</v>
      </c>
      <c r="C19" s="32"/>
      <c r="D19" s="32"/>
      <c r="E19" s="31"/>
      <c r="F19" s="31"/>
      <c r="G19" s="31"/>
    </row>
    <row r="20" ht="14" customHeight="1" spans="1:7">
      <c r="A20" s="2" t="s">
        <v>187</v>
      </c>
      <c r="B20" s="2" t="s">
        <v>188</v>
      </c>
      <c r="C20" s="2" t="s">
        <v>189</v>
      </c>
      <c r="D20" s="32" t="s">
        <v>190</v>
      </c>
      <c r="E20" s="2" t="s">
        <v>191</v>
      </c>
      <c r="F20" s="32" t="s">
        <v>192</v>
      </c>
      <c r="G20" s="2" t="s">
        <v>193</v>
      </c>
    </row>
    <row r="21" ht="14" customHeight="1" spans="1:7">
      <c r="A21" s="2" t="s">
        <v>194</v>
      </c>
      <c r="B21" s="2" t="s">
        <v>195</v>
      </c>
      <c r="C21" s="2"/>
      <c r="D21" s="32"/>
      <c r="E21" s="32"/>
      <c r="F21" s="32"/>
      <c r="G21" s="32"/>
    </row>
    <row r="22" ht="14" customHeight="1" spans="1:7">
      <c r="A22" s="2"/>
      <c r="B22" s="2"/>
      <c r="C22" s="2"/>
      <c r="D22" s="32"/>
      <c r="E22" s="32"/>
      <c r="F22" s="32"/>
      <c r="G22" s="32"/>
    </row>
    <row r="23" ht="14" customHeight="1" spans="1:7">
      <c r="A23" s="2"/>
      <c r="B23" s="2"/>
      <c r="C23" s="2"/>
      <c r="D23" s="32"/>
      <c r="E23" s="32"/>
      <c r="F23" s="32"/>
      <c r="G23" s="32"/>
    </row>
    <row r="24" ht="14" customHeight="1" spans="1:7">
      <c r="A24" s="2"/>
      <c r="B24" s="2" t="s">
        <v>196</v>
      </c>
      <c r="C24" s="2"/>
      <c r="D24" s="32"/>
      <c r="E24" s="32"/>
      <c r="F24" s="32"/>
      <c r="G24" s="32"/>
    </row>
    <row r="25" ht="14" customHeight="1" spans="1:7">
      <c r="A25" s="2"/>
      <c r="B25" s="2"/>
      <c r="C25" s="2"/>
      <c r="D25" s="32"/>
      <c r="E25" s="32"/>
      <c r="F25" s="32"/>
      <c r="G25" s="32"/>
    </row>
    <row r="26" ht="14" customHeight="1" spans="1:7">
      <c r="A26" s="2"/>
      <c r="B26" s="2"/>
      <c r="C26" s="2"/>
      <c r="D26" s="32"/>
      <c r="E26" s="32"/>
      <c r="F26" s="32"/>
      <c r="G26" s="32"/>
    </row>
    <row r="27" ht="14" customHeight="1" spans="1:7">
      <c r="A27" s="2"/>
      <c r="B27" s="2"/>
      <c r="C27" s="2"/>
      <c r="D27" s="32"/>
      <c r="E27" s="32"/>
      <c r="F27" s="32"/>
      <c r="G27" s="32"/>
    </row>
    <row r="28" ht="14" customHeight="1" spans="1:7">
      <c r="A28" s="2"/>
      <c r="B28" s="2"/>
      <c r="C28" s="2"/>
      <c r="D28" s="32"/>
      <c r="E28" s="32"/>
      <c r="F28" s="32"/>
      <c r="G28" s="32"/>
    </row>
    <row r="29" ht="14" customHeight="1" spans="1:7">
      <c r="A29" s="2"/>
      <c r="B29" s="2"/>
      <c r="C29" s="2"/>
      <c r="D29" s="32"/>
      <c r="E29" s="32"/>
      <c r="F29" s="32"/>
      <c r="G29" s="32"/>
    </row>
    <row r="30" ht="14" customHeight="1" spans="1:7">
      <c r="A30" s="2"/>
      <c r="B30" s="2"/>
      <c r="C30" s="2"/>
      <c r="D30" s="32"/>
      <c r="E30" s="32"/>
      <c r="F30" s="32"/>
      <c r="G30" s="32"/>
    </row>
    <row r="31" ht="14" customHeight="1" spans="1:7">
      <c r="A31" s="2"/>
      <c r="B31" s="2"/>
      <c r="C31" s="2"/>
      <c r="D31" s="32"/>
      <c r="E31" s="32"/>
      <c r="F31" s="32"/>
      <c r="G31" s="32"/>
    </row>
    <row r="32" ht="14" customHeight="1" spans="1:7">
      <c r="A32" s="2"/>
      <c r="B32" s="2"/>
      <c r="C32" s="2"/>
      <c r="D32" s="32"/>
      <c r="E32" s="32"/>
      <c r="F32" s="32"/>
      <c r="G32" s="32"/>
    </row>
    <row r="33" ht="14" customHeight="1" spans="1:7">
      <c r="A33" s="2"/>
      <c r="B33" s="2"/>
      <c r="C33" s="2"/>
      <c r="D33" s="32"/>
      <c r="E33" s="32"/>
      <c r="F33" s="32"/>
      <c r="G33" s="32"/>
    </row>
    <row r="34" ht="14" customHeight="1" spans="1:7">
      <c r="A34" s="2"/>
      <c r="B34" s="2"/>
      <c r="C34" s="2"/>
      <c r="D34" s="32"/>
      <c r="E34" s="32"/>
      <c r="F34" s="32"/>
      <c r="G34" s="32"/>
    </row>
    <row r="35" ht="14" customHeight="1" spans="1:7">
      <c r="A35" s="2"/>
      <c r="B35" s="2"/>
      <c r="C35" s="2"/>
      <c r="D35" s="32"/>
      <c r="E35" s="32"/>
      <c r="F35" s="32"/>
      <c r="G35" s="32"/>
    </row>
    <row r="36" ht="14" customHeight="1" spans="1:7">
      <c r="A36" s="2"/>
      <c r="B36" s="2" t="s">
        <v>197</v>
      </c>
      <c r="C36" s="2"/>
      <c r="D36" s="32"/>
      <c r="E36" s="32"/>
      <c r="F36" s="32"/>
      <c r="G36" s="32"/>
    </row>
    <row r="37" ht="14" customHeight="1" spans="1:7">
      <c r="A37" s="2"/>
      <c r="B37" s="2"/>
      <c r="C37" s="2"/>
      <c r="D37" s="32"/>
      <c r="E37" s="32"/>
      <c r="F37" s="32"/>
      <c r="G37" s="32"/>
    </row>
    <row r="38" ht="14" customHeight="1" spans="1:7">
      <c r="A38" s="2"/>
      <c r="B38" s="2"/>
      <c r="C38" s="2"/>
      <c r="D38" s="32"/>
      <c r="E38" s="32"/>
      <c r="F38" s="32"/>
      <c r="G38" s="32"/>
    </row>
    <row r="39" ht="14" customHeight="1" spans="1:7">
      <c r="A39" s="2"/>
      <c r="B39" s="2"/>
      <c r="C39" s="2"/>
      <c r="D39" s="32"/>
      <c r="E39" s="32"/>
      <c r="F39" s="32"/>
      <c r="G39" s="32"/>
    </row>
    <row r="40" ht="14" customHeight="1" spans="1:7">
      <c r="A40" s="2" t="s">
        <v>198</v>
      </c>
      <c r="B40" s="2" t="s">
        <v>199</v>
      </c>
      <c r="C40" s="32"/>
      <c r="D40" s="32"/>
      <c r="E40" s="32"/>
      <c r="F40" s="32"/>
      <c r="G40" s="32"/>
    </row>
    <row r="41" ht="14" customHeight="1" spans="1:7">
      <c r="A41" s="2"/>
      <c r="B41" s="2"/>
      <c r="C41" s="32"/>
      <c r="D41" s="32"/>
      <c r="E41" s="32"/>
      <c r="F41" s="32"/>
      <c r="G41" s="32"/>
    </row>
    <row r="42" ht="14" customHeight="1" spans="1:7">
      <c r="A42" s="2"/>
      <c r="B42" s="2"/>
      <c r="C42" s="32"/>
      <c r="D42" s="32"/>
      <c r="E42" s="32"/>
      <c r="F42" s="32"/>
      <c r="G42" s="32"/>
    </row>
    <row r="43" ht="14" customHeight="1" spans="1:7">
      <c r="A43" s="2"/>
      <c r="B43" s="2" t="s">
        <v>200</v>
      </c>
      <c r="C43" s="32"/>
      <c r="D43" s="32"/>
      <c r="E43" s="32"/>
      <c r="F43" s="32"/>
      <c r="G43" s="32"/>
    </row>
    <row r="44" ht="14" customHeight="1" spans="1:7">
      <c r="A44" s="2" t="s">
        <v>201</v>
      </c>
      <c r="B44" s="2" t="s">
        <v>202</v>
      </c>
      <c r="C44" s="32"/>
      <c r="D44" s="32"/>
      <c r="E44" s="32"/>
      <c r="F44" s="32"/>
      <c r="G44" s="32"/>
    </row>
    <row r="45" ht="14" customHeight="1" spans="1:7">
      <c r="A45" s="2"/>
      <c r="B45" s="2"/>
      <c r="C45" s="32"/>
      <c r="D45" s="32"/>
      <c r="E45" s="32"/>
      <c r="F45" s="32"/>
      <c r="G45" s="32"/>
    </row>
    <row r="46" ht="14" customHeight="1" spans="1:7">
      <c r="A46" s="2"/>
      <c r="B46" s="2"/>
      <c r="C46" s="32"/>
      <c r="D46" s="32"/>
      <c r="E46" s="32"/>
      <c r="F46" s="32"/>
      <c r="G46" s="32"/>
    </row>
    <row r="47" ht="14" customHeight="1" spans="1:7">
      <c r="A47" s="2"/>
      <c r="B47" s="2"/>
      <c r="C47" s="32"/>
      <c r="D47" s="32"/>
      <c r="E47" s="32"/>
      <c r="F47" s="32"/>
      <c r="G47" s="32"/>
    </row>
    <row r="48" ht="14" customHeight="1" spans="1:7">
      <c r="A48" s="2"/>
      <c r="B48" s="2" t="s">
        <v>203</v>
      </c>
      <c r="C48" s="32"/>
      <c r="D48" s="32"/>
      <c r="E48" s="32"/>
      <c r="F48" s="32"/>
      <c r="G48" s="32"/>
    </row>
    <row r="49" ht="14" customHeight="1" spans="1:7">
      <c r="A49" s="2"/>
      <c r="B49" s="2"/>
      <c r="C49" s="32"/>
      <c r="D49" s="32"/>
      <c r="E49" s="32"/>
      <c r="F49" s="32"/>
      <c r="G49" s="32"/>
    </row>
    <row r="50" ht="14" customHeight="1" spans="1:7">
      <c r="A50" s="2"/>
      <c r="B50" s="2"/>
      <c r="C50" s="32"/>
      <c r="D50" s="32"/>
      <c r="E50" s="32"/>
      <c r="F50" s="32"/>
      <c r="G50" s="32"/>
    </row>
  </sheetData>
  <mergeCells count="4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A6:A14"/>
    <mergeCell ref="A15:A19"/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</mergeCells>
  <printOptions horizontalCentered="1"/>
  <pageMargins left="0.786805555555556" right="0.786805555555556" top="0.786805555555556" bottom="0.786805555555556" header="0" footer="0"/>
  <pageSetup paperSize="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F10" sqref="F10"/>
    </sheetView>
  </sheetViews>
  <sheetFormatPr defaultColWidth="10" defaultRowHeight="13.5"/>
  <cols>
    <col min="1" max="1" width="14.7583333333333" customWidth="1"/>
    <col min="2" max="2" width="15.4166666666667" customWidth="1"/>
    <col min="3" max="4" width="9.76666666666667" customWidth="1"/>
    <col min="5" max="5" width="9.55" customWidth="1"/>
    <col min="6" max="6" width="16.3916666666667" customWidth="1"/>
    <col min="7" max="7" width="12.8083333333333" customWidth="1"/>
    <col min="8" max="8" width="15.95" customWidth="1"/>
    <col min="9" max="9" width="16.2833333333333" customWidth="1"/>
    <col min="10" max="10" width="16.1083333333333" customWidth="1"/>
    <col min="11" max="11" width="12" customWidth="1"/>
    <col min="12" max="17" width="9.76666666666667" customWidth="1"/>
  </cols>
  <sheetData>
    <row r="1" ht="14.3" customHeight="1" spans="11:11">
      <c r="K1" s="21" t="s">
        <v>204</v>
      </c>
    </row>
    <row r="2" ht="40.7" customHeight="1" spans="1:11">
      <c r="A2" s="1" t="s">
        <v>205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206</v>
      </c>
      <c r="B3" s="2" t="s">
        <v>207</v>
      </c>
      <c r="C3" s="2" t="s">
        <v>208</v>
      </c>
      <c r="D3" s="2"/>
      <c r="E3" s="2"/>
      <c r="F3" s="2" t="s">
        <v>209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198</v>
      </c>
      <c r="G4" s="2"/>
      <c r="H4" s="2" t="s">
        <v>201</v>
      </c>
      <c r="I4" s="2"/>
      <c r="J4" s="2" t="s">
        <v>210</v>
      </c>
      <c r="K4" s="2"/>
    </row>
    <row r="5" ht="16.95" customHeight="1" spans="1:11">
      <c r="A5" s="2"/>
      <c r="B5" s="2"/>
      <c r="C5" s="2" t="s">
        <v>211</v>
      </c>
      <c r="D5" s="2" t="s">
        <v>212</v>
      </c>
      <c r="E5" s="2" t="s">
        <v>213</v>
      </c>
      <c r="F5" s="2" t="s">
        <v>189</v>
      </c>
      <c r="G5" s="2" t="s">
        <v>191</v>
      </c>
      <c r="H5" s="2" t="s">
        <v>189</v>
      </c>
      <c r="I5" s="2" t="s">
        <v>191</v>
      </c>
      <c r="J5" s="2" t="s">
        <v>189</v>
      </c>
      <c r="K5" s="2" t="s">
        <v>191</v>
      </c>
    </row>
    <row r="6" ht="30" customHeight="1" spans="1:11">
      <c r="A6" s="3">
        <v>405001</v>
      </c>
      <c r="B6" s="3" t="s">
        <v>214</v>
      </c>
      <c r="C6" s="4">
        <v>100</v>
      </c>
      <c r="D6" s="5">
        <v>100</v>
      </c>
      <c r="E6" s="5"/>
      <c r="F6" s="6" t="s">
        <v>215</v>
      </c>
      <c r="G6" s="7" t="s">
        <v>216</v>
      </c>
      <c r="H6" s="6" t="s">
        <v>217</v>
      </c>
      <c r="I6" s="6" t="s">
        <v>218</v>
      </c>
      <c r="J6" s="6" t="s">
        <v>219</v>
      </c>
      <c r="K6" s="22" t="s">
        <v>220</v>
      </c>
    </row>
    <row r="7" ht="30" customHeight="1" spans="1:11">
      <c r="A7" s="8"/>
      <c r="B7" s="8"/>
      <c r="C7" s="9"/>
      <c r="D7" s="10"/>
      <c r="E7" s="10"/>
      <c r="F7" s="11" t="s">
        <v>221</v>
      </c>
      <c r="G7" s="7" t="s">
        <v>222</v>
      </c>
      <c r="H7" s="11" t="s">
        <v>223</v>
      </c>
      <c r="I7" s="11" t="s">
        <v>224</v>
      </c>
      <c r="J7" s="23"/>
      <c r="K7" s="24"/>
    </row>
    <row r="8" ht="30" customHeight="1" spans="1:11">
      <c r="A8" s="8"/>
      <c r="B8" s="8"/>
      <c r="C8" s="9"/>
      <c r="D8" s="10"/>
      <c r="E8" s="10"/>
      <c r="F8" s="12" t="s">
        <v>225</v>
      </c>
      <c r="G8" s="13" t="s">
        <v>226</v>
      </c>
      <c r="H8" s="12" t="s">
        <v>227</v>
      </c>
      <c r="I8" s="25" t="s">
        <v>228</v>
      </c>
      <c r="J8" s="23"/>
      <c r="K8" s="24"/>
    </row>
    <row r="9" ht="30" customHeight="1" spans="1:11">
      <c r="A9" s="8"/>
      <c r="B9" s="8"/>
      <c r="C9" s="9"/>
      <c r="D9" s="10"/>
      <c r="E9" s="10"/>
      <c r="F9" s="12" t="s">
        <v>229</v>
      </c>
      <c r="G9" s="13" t="s">
        <v>230</v>
      </c>
      <c r="H9" s="12"/>
      <c r="I9" s="25"/>
      <c r="J9" s="23"/>
      <c r="K9" s="24"/>
    </row>
    <row r="10" ht="30" customHeight="1" spans="1:11">
      <c r="A10" s="14"/>
      <c r="B10" s="14"/>
      <c r="C10" s="15"/>
      <c r="D10" s="16"/>
      <c r="E10" s="16"/>
      <c r="F10" s="12" t="s">
        <v>231</v>
      </c>
      <c r="G10" s="7" t="s">
        <v>232</v>
      </c>
      <c r="H10" s="12"/>
      <c r="I10" s="25"/>
      <c r="J10" s="23"/>
      <c r="K10" s="24"/>
    </row>
    <row r="11" ht="30" customHeight="1" spans="1:11">
      <c r="A11" s="17">
        <v>405001</v>
      </c>
      <c r="B11" s="17" t="s">
        <v>233</v>
      </c>
      <c r="C11" s="18">
        <v>2</v>
      </c>
      <c r="D11" s="18">
        <v>2</v>
      </c>
      <c r="E11" s="18"/>
      <c r="F11" s="19" t="s">
        <v>234</v>
      </c>
      <c r="G11" s="20" t="s">
        <v>235</v>
      </c>
      <c r="H11" s="19" t="s">
        <v>236</v>
      </c>
      <c r="I11" s="26" t="s">
        <v>237</v>
      </c>
      <c r="J11" s="19" t="s">
        <v>238</v>
      </c>
      <c r="K11" s="20" t="s">
        <v>239</v>
      </c>
    </row>
    <row r="12" ht="30" customHeight="1" spans="1:11">
      <c r="A12" s="17"/>
      <c r="B12" s="17"/>
      <c r="C12" s="18"/>
      <c r="D12" s="18"/>
      <c r="E12" s="18"/>
      <c r="F12" s="19" t="s">
        <v>240</v>
      </c>
      <c r="G12" s="20" t="s">
        <v>241</v>
      </c>
      <c r="H12" s="19"/>
      <c r="I12" s="26"/>
      <c r="J12" s="19" t="s">
        <v>242</v>
      </c>
      <c r="K12" s="20" t="s">
        <v>239</v>
      </c>
    </row>
    <row r="13" ht="30" customHeight="1" spans="1:11">
      <c r="A13" s="17"/>
      <c r="B13" s="17"/>
      <c r="C13" s="18"/>
      <c r="D13" s="18"/>
      <c r="E13" s="18"/>
      <c r="F13" s="19" t="s">
        <v>243</v>
      </c>
      <c r="G13" s="20" t="s">
        <v>244</v>
      </c>
      <c r="H13" s="19"/>
      <c r="I13" s="26"/>
      <c r="J13" s="19"/>
      <c r="K13" s="20"/>
    </row>
    <row r="14" ht="30" customHeight="1" spans="1:11">
      <c r="A14" s="17"/>
      <c r="B14" s="17"/>
      <c r="C14" s="18"/>
      <c r="D14" s="18"/>
      <c r="E14" s="18"/>
      <c r="F14" s="19" t="s">
        <v>245</v>
      </c>
      <c r="G14" s="20" t="s">
        <v>237</v>
      </c>
      <c r="H14" s="19"/>
      <c r="I14" s="26"/>
      <c r="J14" s="19"/>
      <c r="K14" s="20"/>
    </row>
    <row r="15" ht="30" customHeight="1" spans="1:11">
      <c r="A15" s="17"/>
      <c r="B15" s="17"/>
      <c r="C15" s="18"/>
      <c r="D15" s="18"/>
      <c r="E15" s="18"/>
      <c r="F15" s="19" t="s">
        <v>246</v>
      </c>
      <c r="G15" s="20" t="s">
        <v>247</v>
      </c>
      <c r="H15" s="19"/>
      <c r="I15" s="26"/>
      <c r="J15" s="19"/>
      <c r="K15" s="20"/>
    </row>
    <row r="16" ht="30" customHeight="1" spans="1:11">
      <c r="A16" s="17"/>
      <c r="B16" s="17"/>
      <c r="C16" s="18"/>
      <c r="D16" s="18"/>
      <c r="E16" s="18"/>
      <c r="F16" s="19" t="s">
        <v>248</v>
      </c>
      <c r="G16" s="20" t="s">
        <v>249</v>
      </c>
      <c r="H16" s="19"/>
      <c r="I16" s="26"/>
      <c r="J16" s="19"/>
      <c r="K16" s="20"/>
    </row>
    <row r="17" ht="30" customHeight="1" spans="1:11">
      <c r="A17" s="17"/>
      <c r="B17" s="17"/>
      <c r="C17" s="18"/>
      <c r="D17" s="18"/>
      <c r="E17" s="18"/>
      <c r="F17" s="19" t="s">
        <v>250</v>
      </c>
      <c r="G17" s="20" t="s">
        <v>251</v>
      </c>
      <c r="H17" s="19"/>
      <c r="I17" s="26"/>
      <c r="J17" s="19"/>
      <c r="K17" s="20"/>
    </row>
  </sheetData>
  <mergeCells count="18">
    <mergeCell ref="A2:K2"/>
    <mergeCell ref="F3:K3"/>
    <mergeCell ref="F4:G4"/>
    <mergeCell ref="H4:I4"/>
    <mergeCell ref="J4:K4"/>
    <mergeCell ref="A3:A5"/>
    <mergeCell ref="A6:A10"/>
    <mergeCell ref="A11:A17"/>
    <mergeCell ref="B3:B5"/>
    <mergeCell ref="B6:B10"/>
    <mergeCell ref="B11:B17"/>
    <mergeCell ref="C6:C10"/>
    <mergeCell ref="C11:C17"/>
    <mergeCell ref="D6:D10"/>
    <mergeCell ref="D11:D17"/>
    <mergeCell ref="E6:E10"/>
    <mergeCell ref="E11:E17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吴武跃</cp:lastModifiedBy>
  <dcterms:created xsi:type="dcterms:W3CDTF">2021-03-03T07:01:00Z</dcterms:created>
  <dcterms:modified xsi:type="dcterms:W3CDTF">2021-04-06T03:36:39Z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DC0D45A6776340EB8B2151A20DE67EA7</vt:lpwstr>
  </property>
</Properties>
</file>