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40" windowHeight="10380" tabRatio="878" firstSheet="3" activeTab="3"/>
  </bookViews>
  <sheets>
    <sheet name="1_2021年部门收支总体情况表" sheetId="1" r:id="rId1"/>
    <sheet name="2_2021年部门收入总体情况表" sheetId="2" r:id="rId2"/>
    <sheet name="3_2021年部门支出总体情况表" sheetId="3" r:id="rId3"/>
    <sheet name="4_2021年财政拨款收支总体情况表" sheetId="4" r:id="rId4"/>
    <sheet name="5_2021年一般公共预算支出情况表" sheetId="5" r:id="rId5"/>
    <sheet name="6_2021年支出预算分类汇总表（按支出经济分类）" sheetId="6" r:id="rId6"/>
    <sheet name="7_2021年一般公共预算“三公”经费支出情况表" sheetId="7" r:id="rId7"/>
    <sheet name="8_2021年政府性基金支出情况表" sheetId="8" r:id="rId8"/>
    <sheet name="9_2021年国有资本经营预算支出情况表" sheetId="9" r:id="rId9"/>
    <sheet name="10_部门（单位）整体绩效目标申报表" sheetId="10" r:id="rId10"/>
    <sheet name="11_2021年度县级部门预算项目绩效目标表" sheetId="11" r:id="rId11"/>
  </sheets>
  <calcPr calcId="144525" iterate="1" iterateCount="100" iterateDelta="0.001"/>
</workbook>
</file>

<file path=xl/sharedStrings.xml><?xml version="1.0" encoding="utf-8"?>
<sst xmlns="http://schemas.openxmlformats.org/spreadsheetml/2006/main" count="286">
  <si>
    <t>预算01表</t>
  </si>
  <si>
    <t>2021年部门收支总体情况表</t>
  </si>
  <si>
    <t>部门名称：</t>
  </si>
  <si>
    <t>中国人民政治协商会议河南省伊川县委员会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</si>
  <si>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</si>
  <si>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</si>
  <si>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</si>
  <si>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</si>
  <si>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</si>
  <si>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</si>
  <si>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</si>
  <si>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</si>
  <si>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</si>
  <si>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</si>
  <si>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</si>
  <si>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</si>
  <si>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</si>
  <si>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</si>
  <si>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</si>
  <si>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 xml:space="preserve">小计  </t>
  </si>
  <si>
    <t>其中：财政拨款</t>
  </si>
  <si>
    <t>行政事业性收费</t>
  </si>
  <si>
    <t>专项收入</t>
  </si>
  <si>
    <t>国有资产资源有偿使用收入</t>
  </si>
  <si>
    <t>政府住房基金收入</t>
  </si>
  <si>
    <t>小计</t>
  </si>
  <si>
    <t>一、基本支出</t>
  </si>
  <si>
    <t>财政拨款</t>
  </si>
  <si>
    <t xml:space="preserve">  1、工资福利支出</t>
  </si>
  <si>
    <t xml:space="preserve">  2、商品服务支出</t>
  </si>
  <si>
    <t xml:space="preserve">  3、对个人和家庭的补助</t>
  </si>
  <si>
    <t xml:space="preserve">  4、资本性支出</t>
  </si>
  <si>
    <t>二、项目支出</t>
  </si>
  <si>
    <t>（一）运转类经费（专项业务）</t>
  </si>
  <si>
    <t>（二）特定目标类</t>
  </si>
  <si>
    <t xml:space="preserve">  1、基本建设支出</t>
  </si>
  <si>
    <t xml:space="preserve">  2、社会事业发展项目支出</t>
  </si>
  <si>
    <t xml:space="preserve">  3、经济项目发展支出</t>
  </si>
  <si>
    <t xml:space="preserve">  4、债务项目支出</t>
  </si>
  <si>
    <t xml:space="preserve">  5、其他项目支出</t>
  </si>
  <si>
    <t>本 年 收 入 小 计</t>
  </si>
  <si>
    <t>加：部门财政性资金结转</t>
  </si>
  <si>
    <t xml:space="preserve"> </t>
  </si>
  <si>
    <t>收 入 合 计</t>
  </si>
  <si>
    <t>支 出 合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</si>
  <si>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</si>
  <si>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</si>
  <si>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</si>
  <si>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</si>
  <si>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</si>
  <si>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</si>
  <si>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一般公共预算</t>
  </si>
  <si>
    <t>类</t>
  </si>
  <si>
    <t>款</t>
  </si>
  <si>
    <t>项</t>
  </si>
  <si>
    <t>合计</t>
  </si>
  <si>
    <t>104</t>
  </si>
  <si>
    <t>104001</t>
  </si>
  <si>
    <t>201</t>
  </si>
  <si>
    <t>02</t>
  </si>
  <si>
    <t>01</t>
  </si>
  <si>
    <t xml:space="preserve">    </t>
  </si>
  <si>
    <t xml:space="preserve">    行政运行</t>
  </si>
  <si>
    <t>04</t>
  </si>
  <si>
    <t xml:space="preserve">    政协会议</t>
  </si>
  <si>
    <t>05</t>
  </si>
  <si>
    <t xml:space="preserve">    委员视察</t>
  </si>
  <si>
    <t>06</t>
  </si>
  <si>
    <t xml:space="preserve">    参政议政</t>
  </si>
  <si>
    <t>99</t>
  </si>
  <si>
    <t xml:space="preserve">    其他政协事务支出</t>
  </si>
  <si>
    <t>208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</si>
  <si>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</si>
  <si>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</si>
  <si>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</si>
  <si>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</si>
  <si>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</si>
  <si>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 xml:space="preserve">    其他行政事业单位医疗支出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</si>
  <si>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</si>
  <si>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</si>
  <si>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</si>
  <si>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</si>
  <si>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</si>
  <si>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</si>
  <si>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</si>
  <si>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</si>
  <si>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资本性支出</t>
  </si>
  <si>
    <t>运转类经费（专项业务）</t>
  </si>
  <si>
    <t>特定目标类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</si>
  <si>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</si>
  <si>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</si>
  <si>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</si>
  <si>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</si>
  <si>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</si>
  <si>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</si>
  <si>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</si>
  <si>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</si>
  <si>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</si>
  <si>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</si>
  <si>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</si>
  <si>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</si>
  <si>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</si>
  <si>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</si>
  <si>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</si>
  <si>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</si>
  <si>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</si>
  <si>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</si>
  <si>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</si>
  <si>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</si>
  <si>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</si>
  <si>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</si>
  <si>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</si>
  <si>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</si>
  <si>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</si>
  <si>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</si>
  <si>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</si>
  <si>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</si>
  <si>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</si>
  <si>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</si>
  <si>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</si>
  <si>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</si>
  <si>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</si>
  <si>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</si>
  <si>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</si>
  <si>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</si>
  <si>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</si>
  <si>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</si>
  <si>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</si>
  <si>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</si>
  <si>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</si>
  <si>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</si>
  <si>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</si>
  <si>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部门名称：</t>
  </si>
  <si>
    <t xml:space="preserve"> 单位代码</t>
  </si>
  <si>
    <t>预算06表</t>
  </si>
  <si>
    <t>2021年支出预算分类汇总表（按支出经济分类）</t>
  </si>
  <si>
    <t xml:space="preserve"> 部门名称：  </t>
  </si>
  <si>
    <t xml:space="preserve">部门预算经济分类  </t>
  </si>
  <si>
    <t xml:space="preserve">政府预算经济分类  </t>
  </si>
  <si>
    <t>科目名称</t>
  </si>
  <si>
    <t xml:space="preserve"> 合计</t>
  </si>
  <si>
    <t>301</t>
  </si>
  <si>
    <t xml:space="preserve"> 基本工资</t>
  </si>
  <si>
    <t>501</t>
  </si>
  <si>
    <t>工资奖金津补贴</t>
  </si>
  <si>
    <t xml:space="preserve"> 津贴补贴</t>
  </si>
  <si>
    <t>03</t>
  </si>
  <si>
    <t>绩效工资</t>
  </si>
  <si>
    <t>奖金</t>
  </si>
  <si>
    <t>08</t>
  </si>
  <si>
    <t xml:space="preserve"> 机关事业单位基本养老保险缴费</t>
  </si>
  <si>
    <t>社会保障缴费</t>
  </si>
  <si>
    <t>10</t>
  </si>
  <si>
    <t xml:space="preserve"> 职工基本医疗保险缴费</t>
  </si>
  <si>
    <t>12</t>
  </si>
  <si>
    <t xml:space="preserve"> 其他社会保障缴费</t>
  </si>
  <si>
    <t>13</t>
  </si>
  <si>
    <t xml:space="preserve"> 住房公积金</t>
  </si>
  <si>
    <t>住房公积金</t>
  </si>
  <si>
    <t xml:space="preserve"> 其他工资福利支出</t>
  </si>
  <si>
    <t>302</t>
  </si>
  <si>
    <t xml:space="preserve"> 办公费</t>
  </si>
  <si>
    <t>502</t>
  </si>
  <si>
    <t>办公经费</t>
  </si>
  <si>
    <t xml:space="preserve"> 印刷费</t>
  </si>
  <si>
    <t>07</t>
  </si>
  <si>
    <t xml:space="preserve"> 邮电费</t>
  </si>
  <si>
    <t xml:space="preserve"> 差旅费</t>
  </si>
  <si>
    <t>14</t>
  </si>
  <si>
    <t xml:space="preserve"> 租赁费</t>
  </si>
  <si>
    <t>15</t>
  </si>
  <si>
    <t xml:space="preserve"> 会议费</t>
  </si>
  <si>
    <t>会议费</t>
  </si>
  <si>
    <t>17</t>
  </si>
  <si>
    <t xml:space="preserve"> 公务接待费</t>
  </si>
  <si>
    <t>公务接待费</t>
  </si>
  <si>
    <t>26</t>
  </si>
  <si>
    <t xml:space="preserve"> 劳务费</t>
  </si>
  <si>
    <t>委托业务费</t>
  </si>
  <si>
    <t>27</t>
  </si>
  <si>
    <t xml:space="preserve"> 委托业务费</t>
  </si>
  <si>
    <t>28</t>
  </si>
  <si>
    <t xml:space="preserve"> 工会经费</t>
  </si>
  <si>
    <t>29</t>
  </si>
  <si>
    <t xml:space="preserve"> 福利费</t>
  </si>
  <si>
    <t>39</t>
  </si>
  <si>
    <t xml:space="preserve"> 其他交通费用</t>
  </si>
  <si>
    <t xml:space="preserve"> 其他商品和服务支出</t>
  </si>
  <si>
    <t>其他商品和服务支出</t>
  </si>
  <si>
    <t>离休费</t>
  </si>
  <si>
    <t>离退休费</t>
  </si>
  <si>
    <t>303</t>
  </si>
  <si>
    <t xml:space="preserve"> 退休费</t>
  </si>
  <si>
    <t>生活补助</t>
  </si>
  <si>
    <t>509</t>
  </si>
  <si>
    <t>社会福利和救助</t>
  </si>
  <si>
    <t>其他对个人和家庭的补助</t>
  </si>
  <si>
    <t>其他对个人和家庭补助</t>
  </si>
  <si>
    <t>310</t>
  </si>
  <si>
    <t xml:space="preserve"> 办公设备购置</t>
  </si>
  <si>
    <t>503</t>
  </si>
  <si>
    <t>设备购置</t>
  </si>
  <si>
    <t>预算07表</t>
  </si>
  <si>
    <t>2021年一般公共预算“三公”经费支出情况表</t>
  </si>
  <si>
    <t>部门名称:</t>
  </si>
  <si>
    <t>项目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</si>
  <si>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</si>
  <si>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</si>
  <si>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</si>
  <si>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</si>
  <si>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</si>
  <si>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</si>
  <si>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</si>
  <si>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</si>
  <si>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</si>
  <si>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</si>
  <si>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</si>
  <si>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</si>
  <si>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</si>
  <si>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部门(单位)整体绩效目标表</t>
  </si>
  <si>
    <t xml:space="preserve">（2021年度）  </t>
  </si>
  <si>
    <t xml:space="preserve">部门（单位）名称  </t>
  </si>
  <si>
    <t>年度履职目标</t>
  </si>
  <si>
    <r>
      <rPr>
        <sz val="9"/>
        <rFont val="SimSun"/>
        <charset val="134"/>
      </rPr>
      <t xml:space="preserve">一、按照《政协章程》的规定，负责政治协商各类会议的会务工作；
二、发挥政协委员作用，履行好政治协商、民主监督、参政议政的基本职能；
三、负责政协委员视察、调研、学习、研讨的组织工作；
四、收集反映政协委员的社情民意；
五、加强与民主党派、工商联、各民主党派的协调合作。     </t>
    </r>
    <r>
      <rPr>
        <sz val="9"/>
        <rFont val="Times New Roman"/>
        <charset val="134"/>
      </rPr>
      <t> </t>
    </r>
    <r>
      <rPr>
        <sz val="9"/>
        <rFont val="SimSun"/>
        <charset val="134"/>
      </rPr>
      <t xml:space="preserve">      </t>
    </r>
  </si>
  <si>
    <t>年度主要任务</t>
  </si>
  <si>
    <t>任务名称</t>
  </si>
  <si>
    <t>主要内容</t>
  </si>
  <si>
    <t>1、会议召开。</t>
  </si>
  <si>
    <t>保障政协全会、常委会及各类会议会务顺利圆满召开；</t>
  </si>
  <si>
    <t>2、工作开展。</t>
  </si>
  <si>
    <t>保障政协常委会工作正常开展；</t>
  </si>
  <si>
    <t xml:space="preserve">3、履行基本职能。                                                </t>
  </si>
  <si>
    <t xml:space="preserve">保障政协委员调研，界别委员活动各种协商、视察活动开展，确保履行好政治协商、民主监督、参政议政的基本职能。                     </t>
  </si>
  <si>
    <t xml:space="preserve">预算情况  </t>
  </si>
  <si>
    <t>部门预算总额（万元）</t>
  </si>
  <si>
    <t>1、资金来源：（1）财政性资金</t>
  </si>
  <si>
    <t xml:space="preserve">             （2）其他资金</t>
  </si>
  <si>
    <t>2、资金结构：（1）基本支出</t>
  </si>
  <si>
    <t xml:space="preserve">             （2）项目支出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</si>
  <si>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</si>
  <si>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</si>
  <si>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</si>
  <si>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</si>
  <si>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</si>
  <si>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</si>
  <si>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</si>
  <si>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投入管理指标  </t>
  </si>
  <si>
    <t xml:space="preserve">工作目标管理  </t>
  </si>
  <si>
    <t>实行“一岗双责”制度</t>
  </si>
  <si>
    <t>≥5个部门</t>
  </si>
  <si>
    <t xml:space="preserve">组织重点提案协商活动次数
</t>
  </si>
  <si>
    <t>≥6次</t>
  </si>
  <si>
    <t xml:space="preserve">预算和财务管理  </t>
  </si>
  <si>
    <t>人员经费</t>
  </si>
  <si>
    <t>‘=381.46万元</t>
  </si>
  <si>
    <t>对个人及家庭补助经费</t>
  </si>
  <si>
    <t>‘=42.7万元</t>
  </si>
  <si>
    <t>日常公用经费</t>
  </si>
  <si>
    <t>‘=9.72万元</t>
  </si>
  <si>
    <t>专项经费支出</t>
  </si>
  <si>
    <t>‘=283.16万元</t>
  </si>
  <si>
    <t xml:space="preserve">绩效管理  </t>
  </si>
  <si>
    <t>绩效考核</t>
  </si>
  <si>
    <t>圆满完成</t>
  </si>
  <si>
    <t xml:space="preserve">产出指标  </t>
  </si>
  <si>
    <t>重点工作任务完成</t>
  </si>
  <si>
    <t>政协职能</t>
  </si>
  <si>
    <t>履职目标实现</t>
  </si>
  <si>
    <t>履职尽责</t>
  </si>
  <si>
    <t xml:space="preserve">效益指标  </t>
  </si>
  <si>
    <t>履职效益</t>
  </si>
  <si>
    <t>进一步提高政协职能</t>
  </si>
  <si>
    <t>满意度</t>
  </si>
  <si>
    <t>服务对象满意度</t>
  </si>
  <si>
    <t>≥98%</t>
  </si>
  <si>
    <t>预算11表</t>
  </si>
  <si>
    <t>2021年度县级部门预算项目绩效目标表</t>
  </si>
  <si>
    <t>单位编码(项目编码)</t>
  </si>
  <si>
    <t>项目单位(项目名称)</t>
  </si>
  <si>
    <t>项目金额（万元）</t>
  </si>
  <si>
    <t>绩效目标</t>
  </si>
  <si>
    <t xml:space="preserve">满意度指标  </t>
  </si>
  <si>
    <t>资金总额</t>
  </si>
  <si>
    <t>财政性资金</t>
  </si>
  <si>
    <t>其他资金</t>
  </si>
  <si>
    <t>政协工作经费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</si>
</sst>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.0"/>
  </numFmts>
  <fonts count="27">
    <font>
      <sz val="11"/>
      <color indexed="8"/>
      <name val="宋体"/>
      <charset val="1"/>
    </font>
    <font>
      <b/>
      <sz val="18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b/>
      <sz val="19"/>
      <name val="SimSun"/>
      <charset val="134"/>
    </font>
    <font>
      <sz val="9"/>
      <name val="SimSun"/>
      <charset val="134"/>
    </font>
    <font>
      <b/>
      <sz val="12"/>
      <name val="SimSun"/>
      <charset val="134"/>
    </font>
    <font>
      <sz val="14.25"/>
      <color indexed="23"/>
      <name val="仿宋"/>
      <charset val="1"/>
    </font>
    <font>
      <b/>
      <sz val="9"/>
      <name val="SimSun"/>
      <charset val="134"/>
    </font>
    <font>
      <sz val="9"/>
      <name val="宋体"/>
      <charset val="134"/>
    </font>
    <font>
      <sz val="19"/>
      <name val="SimSun"/>
      <charset val="134"/>
    </font>
    <font>
      <sz val="9"/>
      <name val="Times New Roman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4" borderId="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2" fillId="7" borderId="12" applyNumberFormat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7" fillId="15" borderId="14" applyNumberFormat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</cellStyleXfs>
  <cellXfs count="38">
    <xf numFmtId="0" fontId="0" fillId="0" borderId="0" xfId="0" applyFo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4" fontId="20" fillId="0" borderId="3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vertical="center" wrapText="1"/>
    </xf>
    <xf numFmtId="49" fontId="20" fillId="0" borderId="3" xfId="0" applyNumberFormat="1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49" fontId="20" fillId="0" borderId="3" xfId="0" applyNumberFormat="1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/>
    </xf>
    <xf numFmtId="4" fontId="20" fillId="0" borderId="3" xfId="0" applyNumberFormat="1" applyFont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right" vertical="center" wrapText="1"/>
    </xf>
    <xf numFmtId="0" fontId="20" fillId="0" borderId="5" xfId="0" applyFont="1" applyBorder="1" applyAlignment="1">
      <alignment horizontal="center" vertical="center" wrapText="1"/>
    </xf>
    <xf numFmtId="49" fontId="20" fillId="0" borderId="3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24" fillId="0" borderId="6" xfId="0" applyNumberFormat="1" applyFont="1" applyFill="1" applyBorder="1" applyAlignment="1" applyProtection="1">
      <alignment vertical="center"/>
    </xf>
    <xf numFmtId="0" fontId="24" fillId="0" borderId="6" xfId="0" applyNumberFormat="1" applyFont="1" applyFill="1" applyBorder="1" applyAlignment="1" applyProtection="1">
      <alignment vertical="center"/>
    </xf>
    <xf numFmtId="0" fontId="20" fillId="0" borderId="4" xfId="0" applyFont="1" applyBorder="1" applyAlignment="1">
      <alignment horizontal="left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176" fontId="20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4"/>
  <sheetViews>
    <sheetView workbookViewId="0">
      <selection activeCell="D16" sqref="D16"/>
    </sheetView>
  </sheetViews>
  <sheetFormatPr defaultColWidth="10" defaultRowHeight="13.5"/>
  <cols>
    <col min="1" max="1" width="2.44166666666667" customWidth="1"/>
    <col min="2" max="2" width="12.35" customWidth="1"/>
    <col min="3" max="3" width="10.375" customWidth="1"/>
    <col min="4" max="4" width="16.6916666666667" customWidth="1"/>
    <col min="5" max="5" width="7.5" customWidth="1"/>
    <col min="6" max="6" width="8" customWidth="1"/>
    <col min="7" max="7" width="9.76666666666667" customWidth="1"/>
    <col min="8" max="8" width="6.875" customWidth="1"/>
    <col min="9" max="9" width="7.125" customWidth="1"/>
    <col min="10" max="11" width="9.76666666666667" customWidth="1"/>
    <col min="12" max="12" width="7" customWidth="1"/>
    <col min="13" max="13" width="8.125" customWidth="1"/>
    <col min="14" max="14" width="7.75" customWidth="1"/>
    <col min="15" max="21" width="9.76666666666667" customWidth="1"/>
  </cols>
  <sheetData>
    <row r="1" ht="14.3" customHeight="1" spans="1:17">
      <c r="A1" s="21"/>
      <c r="C1" s="21"/>
      <c r="O1" s="14" t="s">
        <v>0</v>
      </c>
      <c r="P1" s="14"/>
      <c r="Q1" s="14"/>
    </row>
    <row r="2" ht="27.85" customHeight="1" spans="1:17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  <row r="3" ht="13.25" customHeight="1" spans="1:17">
      <c r="A3" s="22" t="s">
        <v>2</v>
      </c>
      <c r="B3" s="22"/>
      <c r="C3" s="21" t="s">
        <v>3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" t="s">
        <v>4</v>
      </c>
    </row>
    <row r="4" ht="14.3" customHeight="1" spans="1:17">
      <c r="A4" s="10" t="s">
        <v>5</v>
      </c>
      <c r="B4" s="10"/>
      <c r="C4" s="10"/>
      <c r="D4" s="10" t="s">
        <v>6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ht="14.3" customHeight="1" spans="1:17">
      <c r="A5" s="10" t="s">
        <v>7</v>
      </c>
      <c r="B5" s="10"/>
      <c r="C5" s="10" t="s">
        <v>8</v>
      </c>
      <c r="D5" s="10" t="s">
        <v>9</v>
      </c>
      <c r="E5" s="10" t="s">
        <v>10</v>
      </c>
      <c r="F5" s="10" t="s">
        <v>11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ht="14.3" customHeight="1" spans="1:17">
      <c r="A6" s="10"/>
      <c r="B6" s="10"/>
      <c r="C6" s="10"/>
      <c r="D6" s="10"/>
      <c r="E6" s="10"/>
      <c r="F6" s="10" t="s">
        <v>12</v>
      </c>
      <c r="G6" s="10"/>
      <c r="H6" s="10"/>
      <c r="I6" s="10"/>
      <c r="J6" s="10"/>
      <c r="K6" s="10"/>
      <c r="L6" s="10" t="s">
        <v>13</v>
      </c>
      <c r="M6" s="10" t="s">
        <v>14</v>
      </c>
      <c r="N6" s="10" t="s">
        <v>15</v>
      </c>
      <c r="O6" s="10" t="s">
        <v>16</v>
      </c>
      <c r="P6" s="10" t="s">
        <v>17</v>
      </c>
      <c r="Q6" s="10" t="s">
        <v>18</v>
      </c>
    </row>
    <row r="7" ht="34.35" customHeight="1" spans="1:17">
      <c r="A7" s="10"/>
      <c r="B7" s="10"/>
      <c r="C7" s="10"/>
      <c r="D7" s="10"/>
      <c r="E7" s="10"/>
      <c r="F7" s="10" t="s">
        <v>19</v>
      </c>
      <c r="G7" s="10" t="s">
        <v>20</v>
      </c>
      <c r="H7" s="10" t="s">
        <v>21</v>
      </c>
      <c r="I7" s="10" t="s">
        <v>22</v>
      </c>
      <c r="J7" s="10" t="s">
        <v>23</v>
      </c>
      <c r="K7" s="12" t="s">
        <v>24</v>
      </c>
      <c r="L7" s="10"/>
      <c r="M7" s="10"/>
      <c r="N7" s="10"/>
      <c r="O7" s="10"/>
      <c r="P7" s="10"/>
      <c r="Q7" s="10"/>
    </row>
    <row r="8" ht="16.85" customHeight="1" spans="1:17">
      <c r="A8" s="10" t="s">
        <v>12</v>
      </c>
      <c r="B8" s="10" t="s">
        <v>25</v>
      </c>
      <c r="C8" s="24">
        <f>C9+C10+C11+C12+C13</f>
        <v>717.04</v>
      </c>
      <c r="D8" s="9" t="s">
        <v>26</v>
      </c>
      <c r="E8" s="24">
        <f>E9+E10+E11+E12</f>
        <v>433.88</v>
      </c>
      <c r="F8" s="24">
        <f>F9+F10+F11+F12</f>
        <v>433.88</v>
      </c>
      <c r="G8" s="24">
        <f t="shared" ref="G8:Q8" si="0">G9+G10+G11+G12</f>
        <v>433.88</v>
      </c>
      <c r="H8" s="24">
        <f>H9+H10+H11+H12</f>
        <v>0</v>
      </c>
      <c r="I8" s="24">
        <f>I9+I10+I11+I12</f>
        <v>0</v>
      </c>
      <c r="J8" s="24">
        <f>J9+J10+J11+J12</f>
        <v>0</v>
      </c>
      <c r="K8" s="24">
        <f>K9+K10+K11+K12</f>
        <v>0</v>
      </c>
      <c r="L8" s="24">
        <f>L9+L10+L11+L12</f>
        <v>0</v>
      </c>
      <c r="M8" s="24">
        <f>M9+M10+M11+M12</f>
        <v>0</v>
      </c>
      <c r="N8" s="24">
        <f>N9+N10+N11+N12</f>
        <v>0</v>
      </c>
      <c r="O8" s="24">
        <f>O9+O10+O11+O12</f>
        <v>0</v>
      </c>
      <c r="P8" s="24">
        <f>P9+P10+P11+P12</f>
        <v>0</v>
      </c>
      <c r="Q8" s="24">
        <f>Q9+Q10+Q11+Q12</f>
        <v>0</v>
      </c>
    </row>
    <row r="9" ht="21.1" customHeight="1" spans="1:17">
      <c r="A9" s="10"/>
      <c r="B9" s="9" t="s">
        <v>27</v>
      </c>
      <c r="C9" s="24">
        <v>717.04</v>
      </c>
      <c r="D9" s="9" t="s">
        <v>28</v>
      </c>
      <c r="E9" s="24">
        <f>F9+L9+M9+N9+O9+P9+Q9</f>
        <v>381.46</v>
      </c>
      <c r="F9" s="24">
        <f>G9+H9+I9+J9+K9</f>
        <v>381.46</v>
      </c>
      <c r="G9" s="24">
        <v>381.46</v>
      </c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21.1" customHeight="1" spans="1:17">
      <c r="A10" s="10"/>
      <c r="B10" s="9" t="s">
        <v>21</v>
      </c>
      <c r="C10" s="24"/>
      <c r="D10" s="9" t="s">
        <v>29</v>
      </c>
      <c r="E10" s="24">
        <f t="shared" ref="E10:E24" si="1">F10+L10+M10+N10+O10+P10+Q10</f>
        <v>9.72</v>
      </c>
      <c r="F10" s="24">
        <f t="shared" ref="F10:F24" si="2">G10+H10+I10+J10+K10</f>
        <v>9.72</v>
      </c>
      <c r="G10" s="24">
        <v>9.72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22.6" customHeight="1" spans="1:17">
      <c r="A11" s="10"/>
      <c r="B11" s="9" t="s">
        <v>22</v>
      </c>
      <c r="C11" s="24"/>
      <c r="D11" s="9" t="s">
        <v>30</v>
      </c>
      <c r="E11" s="24">
        <f>F11+L11+M11+N11+O11+P11+Q11</f>
        <v>42.7</v>
      </c>
      <c r="F11" s="24">
        <f>G11+H11+I11+J11+K11</f>
        <v>42.7</v>
      </c>
      <c r="G11" s="24">
        <v>42.7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ht="22.6" customHeight="1" spans="1:17">
      <c r="A12" s="10"/>
      <c r="B12" s="9" t="s">
        <v>23</v>
      </c>
      <c r="C12" s="24"/>
      <c r="D12" s="9" t="s">
        <v>31</v>
      </c>
      <c r="E12" s="24">
        <f>F12+L12+M12+N12+O12+P12+Q12</f>
        <v>0</v>
      </c>
      <c r="F12" s="24">
        <f>G12+H12+I12+J12+K12</f>
        <v>0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ht="22.6" customHeight="1" spans="1:17">
      <c r="A13" s="10"/>
      <c r="B13" s="12" t="s">
        <v>24</v>
      </c>
      <c r="C13" s="24"/>
      <c r="D13" s="9" t="s">
        <v>32</v>
      </c>
      <c r="E13" s="24">
        <f>F13+L13+M13+N13+O13+P13+Q13</f>
        <v>283.16</v>
      </c>
      <c r="F13" s="24">
        <f>G13+H13+I13+J13+K13</f>
        <v>283.16</v>
      </c>
      <c r="G13" s="24">
        <f>G14+G15</f>
        <v>283.16</v>
      </c>
      <c r="H13" s="24">
        <f t="shared" ref="H13:Q13" si="3">H14+H15</f>
        <v>0</v>
      </c>
      <c r="I13" s="24">
        <f>I14+I15</f>
        <v>0</v>
      </c>
      <c r="J13" s="24">
        <f>J14+J15</f>
        <v>0</v>
      </c>
      <c r="K13" s="24">
        <f>K14+K15</f>
        <v>0</v>
      </c>
      <c r="L13" s="24">
        <f>L14+L15</f>
        <v>0</v>
      </c>
      <c r="M13" s="24">
        <f>M14+M15</f>
        <v>0</v>
      </c>
      <c r="N13" s="24">
        <f>N14+N15</f>
        <v>0</v>
      </c>
      <c r="O13" s="24">
        <f>O14+O15</f>
        <v>0</v>
      </c>
      <c r="P13" s="24">
        <f>P14+P15</f>
        <v>0</v>
      </c>
      <c r="Q13" s="24">
        <f>Q14+Q15</f>
        <v>0</v>
      </c>
    </row>
    <row r="14" ht="22.6" customHeight="1" spans="1:17">
      <c r="A14" s="12" t="s">
        <v>13</v>
      </c>
      <c r="B14" s="12"/>
      <c r="C14" s="24"/>
      <c r="D14" s="12" t="s">
        <v>33</v>
      </c>
      <c r="E14" s="24">
        <f>F14+L14+M14+N14+O14+P14+Q14</f>
        <v>0</v>
      </c>
      <c r="F14" s="24">
        <f>G14+H14+I14+J14+K14</f>
        <v>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ht="21.1" customHeight="1" spans="1:17">
      <c r="A15" s="9" t="s">
        <v>14</v>
      </c>
      <c r="B15" s="9"/>
      <c r="C15" s="24"/>
      <c r="D15" s="12" t="s">
        <v>34</v>
      </c>
      <c r="E15" s="24">
        <f>F15+L15+M15+N15+O15+P15+Q15</f>
        <v>283.16</v>
      </c>
      <c r="F15" s="24">
        <f>G15+H15+I15+J15+K15</f>
        <v>283.16</v>
      </c>
      <c r="G15" s="24">
        <f>G16+G17+G18+G19+G20</f>
        <v>283.16</v>
      </c>
      <c r="H15" s="24">
        <f t="shared" ref="H15:Q15" si="4">H16+H17+H18+H19+H20</f>
        <v>0</v>
      </c>
      <c r="I15" s="24">
        <f>I16+I17+I18+I19+I20</f>
        <v>0</v>
      </c>
      <c r="J15" s="24">
        <f>J16+J17+J18+J19+J20</f>
        <v>0</v>
      </c>
      <c r="K15" s="24">
        <f>K16+K17+K18+K19+K20</f>
        <v>0</v>
      </c>
      <c r="L15" s="24">
        <f>L16+L17+L18+L19+L20</f>
        <v>0</v>
      </c>
      <c r="M15" s="24">
        <f>M16+M17+M18+M19+M20</f>
        <v>0</v>
      </c>
      <c r="N15" s="24">
        <f>N16+N17+N18+N19+N20</f>
        <v>0</v>
      </c>
      <c r="O15" s="24">
        <f>O16+O17+O18+O19+O20</f>
        <v>0</v>
      </c>
      <c r="P15" s="24">
        <f>P16+P17+P18+P19+P20</f>
        <v>0</v>
      </c>
      <c r="Q15" s="24">
        <f>Q16+Q17+Q18+Q19+Q20</f>
        <v>0</v>
      </c>
    </row>
    <row r="16" ht="21.1" customHeight="1" spans="1:17">
      <c r="A16" s="12" t="s">
        <v>15</v>
      </c>
      <c r="B16" s="12"/>
      <c r="C16" s="24"/>
      <c r="D16" s="9" t="s">
        <v>35</v>
      </c>
      <c r="E16" s="24">
        <f>F16+L16+M16+N16+O16+P16+Q16</f>
        <v>0</v>
      </c>
      <c r="F16" s="24">
        <f>G16+H16+I16+J16+K16</f>
        <v>0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ht="22.6" customHeight="1" spans="1:17">
      <c r="A17" s="12"/>
      <c r="B17" s="12"/>
      <c r="C17" s="24"/>
      <c r="D17" s="9" t="s">
        <v>36</v>
      </c>
      <c r="E17" s="24">
        <f>F17+L17+M17+N17+O17+P17+Q17</f>
        <v>283.16</v>
      </c>
      <c r="F17" s="24">
        <f>G17+H17+I17+J17+K17</f>
        <v>283.16</v>
      </c>
      <c r="G17" s="24">
        <v>283.16</v>
      </c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ht="22.6" customHeight="1" spans="1:17">
      <c r="A18" s="12" t="s">
        <v>16</v>
      </c>
      <c r="B18" s="12"/>
      <c r="C18" s="24"/>
      <c r="D18" s="9" t="s">
        <v>37</v>
      </c>
      <c r="E18" s="24">
        <f>F18+L18+M18+N18+O18+P18+Q18</f>
        <v>0</v>
      </c>
      <c r="F18" s="24">
        <f>G18+H18+I18+J18+K18</f>
        <v>0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ht="21.1" customHeight="1" spans="1:17">
      <c r="A19" s="12"/>
      <c r="B19" s="12"/>
      <c r="C19" s="24"/>
      <c r="D19" s="9" t="s">
        <v>38</v>
      </c>
      <c r="E19" s="24">
        <f>F19+L19+M19+N19+O19+P19+Q19</f>
        <v>0</v>
      </c>
      <c r="F19" s="24">
        <f>G19+H19+I19+J19+K19</f>
        <v>0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ht="21.1" customHeight="1" spans="1:17">
      <c r="A20" s="12"/>
      <c r="B20" s="12"/>
      <c r="C20" s="24"/>
      <c r="D20" s="9" t="s">
        <v>39</v>
      </c>
      <c r="E20" s="24">
        <f>F20+L20+M20+N20+O20+P20+Q20</f>
        <v>0</v>
      </c>
      <c r="F20" s="24">
        <f>G20+H20+I20+J20+K20</f>
        <v>0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ht="14.3" customHeight="1" spans="1:17">
      <c r="A21" s="12" t="s">
        <v>18</v>
      </c>
      <c r="B21" s="12"/>
      <c r="C21" s="24"/>
      <c r="D21" s="12"/>
      <c r="E21" s="24">
        <f>F21+L21+M21+N21+O21+P21+Q21</f>
        <v>0</v>
      </c>
      <c r="F21" s="24">
        <f>G21+H21+I21+J21+K21</f>
        <v>0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22.9" customHeight="1" spans="1:17">
      <c r="A22" s="10" t="s">
        <v>40</v>
      </c>
      <c r="B22" s="10"/>
      <c r="C22" s="24">
        <f>C8+C14+C15+C16+C18+C21</f>
        <v>717.04</v>
      </c>
      <c r="D22" s="12"/>
      <c r="E22" s="24">
        <f>F22+L22+M22+N22+O22+P22+Q22</f>
        <v>0</v>
      </c>
      <c r="F22" s="24">
        <f>G22+H22+I22+J22+K22</f>
        <v>0</v>
      </c>
      <c r="G22" s="37"/>
      <c r="H22" s="37"/>
      <c r="I22" s="37"/>
      <c r="J22" s="37"/>
      <c r="K22" s="12"/>
      <c r="L22" s="37"/>
      <c r="M22" s="37"/>
      <c r="N22" s="37"/>
      <c r="O22" s="37"/>
      <c r="P22" s="37"/>
      <c r="Q22" s="37"/>
    </row>
    <row r="23" ht="28.9" customHeight="1" spans="1:17">
      <c r="A23" s="12" t="s">
        <v>41</v>
      </c>
      <c r="B23" s="12"/>
      <c r="C23" s="24"/>
      <c r="D23" s="12" t="s">
        <v>42</v>
      </c>
      <c r="E23" s="24">
        <f>F23+L23+M23+N23+O23+P23+Q23</f>
        <v>0</v>
      </c>
      <c r="F23" s="24">
        <f>G23+H23+I23+J23+K23</f>
        <v>0</v>
      </c>
      <c r="G23" s="37"/>
      <c r="H23" s="37"/>
      <c r="I23" s="37"/>
      <c r="J23" s="37"/>
      <c r="K23" s="12"/>
      <c r="L23" s="37"/>
      <c r="M23" s="37"/>
      <c r="N23" s="37"/>
      <c r="O23" s="37"/>
      <c r="P23" s="37"/>
      <c r="Q23" s="37"/>
    </row>
    <row r="24" ht="14.3" customHeight="1" spans="1:17">
      <c r="A24" s="10" t="s">
        <v>43</v>
      </c>
      <c r="B24" s="10"/>
      <c r="C24" s="24">
        <f>C22+C23</f>
        <v>717.04</v>
      </c>
      <c r="D24" s="10" t="s">
        <v>44</v>
      </c>
      <c r="E24" s="24">
        <f>F24+L24+M24+N24+O24+P24+Q24</f>
        <v>717.04</v>
      </c>
      <c r="F24" s="24">
        <f>G24+H24+I24+J24+K24</f>
        <v>717.04</v>
      </c>
      <c r="G24" s="24">
        <f>G8+G13</f>
        <v>717.04</v>
      </c>
      <c r="H24" s="24">
        <f t="shared" ref="H24:Q24" si="5">H8+H13</f>
        <v>0</v>
      </c>
      <c r="I24" s="24">
        <f>I8+I13</f>
        <v>0</v>
      </c>
      <c r="J24" s="24">
        <f>J8+J13</f>
        <v>0</v>
      </c>
      <c r="K24" s="24">
        <f>K8+K13</f>
        <v>0</v>
      </c>
      <c r="L24" s="24">
        <f>L8+L13</f>
        <v>0</v>
      </c>
      <c r="M24" s="24">
        <f>M8+M13</f>
        <v>0</v>
      </c>
      <c r="N24" s="24">
        <f>N8+N13</f>
        <v>0</v>
      </c>
      <c r="O24" s="24">
        <f>O8+O13</f>
        <v>0</v>
      </c>
      <c r="P24" s="24">
        <f>P8+P13</f>
        <v>0</v>
      </c>
      <c r="Q24" s="24">
        <f>Q8+Q13</f>
        <v>0</v>
      </c>
    </row>
  </sheetData>
  <mergeCells count="29">
    <mergeCell ref="O1:Q1"/>
    <mergeCell ref="A2:Q2"/>
    <mergeCell ref="A3:B3"/>
    <mergeCell ref="C3:P3"/>
    <mergeCell ref="A4:C4"/>
    <mergeCell ref="D4:Q4"/>
    <mergeCell ref="F5:Q5"/>
    <mergeCell ref="F6:K6"/>
    <mergeCell ref="A14:B14"/>
    <mergeCell ref="A15:B15"/>
    <mergeCell ref="A21:B21"/>
    <mergeCell ref="A22:B22"/>
    <mergeCell ref="A23:B23"/>
    <mergeCell ref="A24:B24"/>
    <mergeCell ref="A8:A13"/>
    <mergeCell ref="C5:C7"/>
    <mergeCell ref="C16:C17"/>
    <mergeCell ref="C18:C20"/>
    <mergeCell ref="D5:D7"/>
    <mergeCell ref="E5:E7"/>
    <mergeCell ref="L6:L7"/>
    <mergeCell ref="M6:M7"/>
    <mergeCell ref="N6:N7"/>
    <mergeCell ref="O6:O7"/>
    <mergeCell ref="P6:P7"/>
    <mergeCell ref="Q6:Q7"/>
    <mergeCell ref="A5:B7"/>
    <mergeCell ref="A16:B17"/>
    <mergeCell ref="A18:B20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6"/>
  <sheetViews>
    <sheetView topLeftCell="A17" workbookViewId="0">
      <selection activeCell="E26" sqref="E26"/>
    </sheetView>
  </sheetViews>
  <sheetFormatPr defaultColWidth="10" defaultRowHeight="13.5" outlineLevelCol="6"/>
  <cols>
    <col min="1" max="1" width="16.375" customWidth="1"/>
    <col min="2" max="2" width="14" customWidth="1"/>
    <col min="3" max="3" width="21.125" customWidth="1"/>
    <col min="4" max="4" width="15.5" customWidth="1"/>
    <col min="5" max="5" width="13.875" customWidth="1"/>
    <col min="6" max="6" width="11" customWidth="1"/>
    <col min="7" max="7" width="35.625" customWidth="1"/>
    <col min="8" max="10" width="9.76666666666667" customWidth="1"/>
  </cols>
  <sheetData>
    <row r="1" ht="14.3" customHeight="1" spans="7:7">
      <c r="G1" s="14" t="s">
        <v>218</v>
      </c>
    </row>
    <row r="2" ht="28.45" customHeight="1" spans="1:7">
      <c r="A2" s="1" t="s">
        <v>219</v>
      </c>
      <c r="B2" s="1"/>
      <c r="C2" s="1"/>
      <c r="D2" s="1"/>
      <c r="E2" s="1"/>
      <c r="F2" s="1"/>
      <c r="G2" s="1"/>
    </row>
    <row r="3" ht="14.3" customHeight="1" spans="1:7">
      <c r="A3" s="16" t="s">
        <v>220</v>
      </c>
      <c r="B3" s="16"/>
      <c r="C3" s="16"/>
      <c r="D3" s="16"/>
      <c r="E3" s="16"/>
      <c r="F3" s="16"/>
      <c r="G3" s="16"/>
    </row>
    <row r="4" ht="14.3" customHeight="1" spans="1:7">
      <c r="A4" s="17" t="s">
        <v>221</v>
      </c>
      <c r="B4" s="17"/>
      <c r="C4" s="18" t="s">
        <v>3</v>
      </c>
      <c r="D4" s="18"/>
      <c r="E4" s="18"/>
      <c r="F4" s="18"/>
      <c r="G4" s="18"/>
    </row>
    <row r="5" ht="119" customHeight="1" spans="1:7">
      <c r="A5" s="2" t="s">
        <v>222</v>
      </c>
      <c r="B5" s="3" t="s">
        <v>223</v>
      </c>
      <c r="C5" s="3"/>
      <c r="D5" s="3"/>
      <c r="E5" s="3"/>
      <c r="F5" s="3"/>
      <c r="G5" s="3"/>
    </row>
    <row r="6" ht="14.3" customHeight="1" spans="1:7">
      <c r="A6" s="2" t="s">
        <v>224</v>
      </c>
      <c r="B6" s="2" t="s">
        <v>225</v>
      </c>
      <c r="C6" s="2"/>
      <c r="D6" s="2"/>
      <c r="E6" s="2" t="s">
        <v>226</v>
      </c>
      <c r="F6" s="2"/>
      <c r="G6" s="2"/>
    </row>
    <row r="7" ht="45.2" customHeight="1" spans="1:7">
      <c r="A7" s="2"/>
      <c r="B7" s="3" t="s">
        <v>227</v>
      </c>
      <c r="C7" s="3"/>
      <c r="D7" s="3"/>
      <c r="E7" s="3" t="s">
        <v>228</v>
      </c>
      <c r="F7" s="3"/>
      <c r="G7" s="3"/>
    </row>
    <row r="8" ht="14.3" customHeight="1" spans="1:7">
      <c r="A8" s="2"/>
      <c r="B8" s="3" t="s">
        <v>229</v>
      </c>
      <c r="C8" s="3"/>
      <c r="D8" s="3"/>
      <c r="E8" s="3" t="s">
        <v>230</v>
      </c>
      <c r="F8" s="3"/>
      <c r="G8" s="3"/>
    </row>
    <row r="9" ht="33.9" customHeight="1" spans="1:7">
      <c r="A9" s="2"/>
      <c r="B9" s="3" t="s">
        <v>231</v>
      </c>
      <c r="C9" s="3"/>
      <c r="D9" s="3"/>
      <c r="E9" s="3" t="s">
        <v>232</v>
      </c>
      <c r="F9" s="3"/>
      <c r="G9" s="3"/>
    </row>
    <row r="10" ht="14.3" customHeight="1" spans="1:7">
      <c r="A10" s="2" t="s">
        <v>233</v>
      </c>
      <c r="B10" s="2" t="s">
        <v>234</v>
      </c>
      <c r="C10" s="2"/>
      <c r="D10" s="2"/>
      <c r="E10" s="19">
        <v>717.04</v>
      </c>
      <c r="F10" s="19"/>
      <c r="G10" s="19"/>
    </row>
    <row r="11" ht="14.3" customHeight="1" spans="1:7">
      <c r="A11" s="2"/>
      <c r="B11" s="5" t="s">
        <v>235</v>
      </c>
      <c r="C11" s="5"/>
      <c r="D11" s="5"/>
      <c r="E11" s="19">
        <v>717.04</v>
      </c>
      <c r="F11" s="19"/>
      <c r="G11" s="19"/>
    </row>
    <row r="12" ht="14.3" customHeight="1" spans="1:7">
      <c r="A12" s="2"/>
      <c r="B12" s="5" t="s">
        <v>236</v>
      </c>
      <c r="C12" s="5"/>
      <c r="D12" s="5"/>
      <c r="E12" s="19"/>
      <c r="F12" s="19"/>
      <c r="G12" s="19"/>
    </row>
    <row r="13" ht="14.3" customHeight="1" spans="1:7">
      <c r="A13" s="2"/>
      <c r="B13" s="5" t="s">
        <v>237</v>
      </c>
      <c r="C13" s="5"/>
      <c r="D13" s="5"/>
      <c r="E13" s="19">
        <v>433.88</v>
      </c>
      <c r="F13" s="19"/>
      <c r="G13" s="19"/>
    </row>
    <row r="14" ht="14.3" customHeight="1" spans="1:7">
      <c r="A14" s="2"/>
      <c r="B14" s="5" t="s">
        <v>238</v>
      </c>
      <c r="C14" s="5"/>
      <c r="D14" s="5"/>
      <c r="E14" s="19">
        <v>283.16</v>
      </c>
      <c r="F14" s="19"/>
      <c r="G14" s="19"/>
    </row>
    <row r="15" ht="23.5" customHeight="1" spans="1:7">
      <c r="A15" s="2" t="s">
        <v>239</v>
      </c>
      <c r="B15" s="2" t="s">
        <v>240</v>
      </c>
      <c r="C15" s="2" t="s">
        <v>241</v>
      </c>
      <c r="D15" s="5" t="s">
        <v>242</v>
      </c>
      <c r="E15" s="2" t="s">
        <v>243</v>
      </c>
      <c r="F15" s="5" t="s">
        <v>244</v>
      </c>
      <c r="G15" s="2" t="s">
        <v>245</v>
      </c>
    </row>
    <row r="16" ht="90.45" customHeight="1" spans="1:7">
      <c r="A16" s="2" t="s">
        <v>246</v>
      </c>
      <c r="B16" s="2" t="s">
        <v>247</v>
      </c>
      <c r="C16" s="2" t="s">
        <v>248</v>
      </c>
      <c r="D16" s="5"/>
      <c r="E16" s="5" t="s">
        <v>249</v>
      </c>
      <c r="F16" s="5"/>
      <c r="G16" s="5"/>
    </row>
    <row r="17" ht="79.1" customHeight="1" spans="1:7">
      <c r="A17" s="2"/>
      <c r="B17" s="2"/>
      <c r="C17" s="2" t="s">
        <v>250</v>
      </c>
      <c r="D17" s="5"/>
      <c r="E17" s="5" t="s">
        <v>251</v>
      </c>
      <c r="F17" s="5"/>
      <c r="G17" s="5"/>
    </row>
    <row r="18" ht="33.9" customHeight="1" spans="1:7">
      <c r="A18" s="2"/>
      <c r="B18" s="2" t="s">
        <v>252</v>
      </c>
      <c r="C18" s="20" t="s">
        <v>253</v>
      </c>
      <c r="D18" s="5"/>
      <c r="E18" s="5" t="s">
        <v>254</v>
      </c>
      <c r="F18" s="5"/>
      <c r="G18" s="5"/>
    </row>
    <row r="19" ht="33.9" customHeight="1" spans="1:7">
      <c r="A19" s="2"/>
      <c r="B19" s="2"/>
      <c r="C19" s="2" t="s">
        <v>255</v>
      </c>
      <c r="D19" s="5"/>
      <c r="E19" s="5" t="s">
        <v>256</v>
      </c>
      <c r="F19" s="5"/>
      <c r="G19" s="5"/>
    </row>
    <row r="20" ht="45.2" customHeight="1" spans="1:7">
      <c r="A20" s="2"/>
      <c r="B20" s="2"/>
      <c r="C20" s="2" t="s">
        <v>257</v>
      </c>
      <c r="D20" s="5"/>
      <c r="E20" s="5" t="s">
        <v>258</v>
      </c>
      <c r="F20" s="5"/>
      <c r="G20" s="5"/>
    </row>
    <row r="21" ht="79.1" customHeight="1" spans="1:7">
      <c r="A21" s="2"/>
      <c r="B21" s="2"/>
      <c r="C21" s="2" t="s">
        <v>259</v>
      </c>
      <c r="D21" s="5"/>
      <c r="E21" s="5" t="s">
        <v>260</v>
      </c>
      <c r="F21" s="5"/>
      <c r="G21" s="5"/>
    </row>
    <row r="22" ht="56.5" customHeight="1" spans="1:7">
      <c r="A22" s="2"/>
      <c r="B22" s="2" t="s">
        <v>261</v>
      </c>
      <c r="C22" s="2" t="s">
        <v>262</v>
      </c>
      <c r="D22" s="5"/>
      <c r="E22" s="5" t="s">
        <v>263</v>
      </c>
      <c r="F22" s="5"/>
      <c r="G22" s="5"/>
    </row>
    <row r="23" ht="22.6" customHeight="1" spans="1:7">
      <c r="A23" s="2" t="s">
        <v>264</v>
      </c>
      <c r="B23" s="2" t="s">
        <v>265</v>
      </c>
      <c r="C23" s="5" t="s">
        <v>266</v>
      </c>
      <c r="D23" s="5"/>
      <c r="E23" s="5" t="s">
        <v>263</v>
      </c>
      <c r="F23" s="5"/>
      <c r="G23" s="5"/>
    </row>
    <row r="24" ht="14.3" customHeight="1" spans="1:7">
      <c r="A24" s="2"/>
      <c r="B24" s="2" t="s">
        <v>267</v>
      </c>
      <c r="C24" s="5" t="s">
        <v>268</v>
      </c>
      <c r="D24" s="5"/>
      <c r="E24" s="5" t="s">
        <v>263</v>
      </c>
      <c r="F24" s="5"/>
      <c r="G24" s="5"/>
    </row>
    <row r="25" ht="45.2" customHeight="1" spans="1:7">
      <c r="A25" s="2" t="s">
        <v>269</v>
      </c>
      <c r="B25" s="2" t="s">
        <v>270</v>
      </c>
      <c r="C25" s="5" t="s">
        <v>271</v>
      </c>
      <c r="D25" s="5"/>
      <c r="E25" s="5" t="s">
        <v>263</v>
      </c>
      <c r="F25" s="5"/>
      <c r="G25" s="5"/>
    </row>
    <row r="26" ht="14.3" customHeight="1" spans="1:7">
      <c r="A26" s="2"/>
      <c r="B26" s="2" t="s">
        <v>272</v>
      </c>
      <c r="C26" s="5" t="s">
        <v>273</v>
      </c>
      <c r="D26" s="5"/>
      <c r="E26" s="5" t="s">
        <v>274</v>
      </c>
      <c r="F26" s="5"/>
      <c r="G26" s="5"/>
    </row>
  </sheetData>
  <mergeCells count="30">
    <mergeCell ref="A2:G2"/>
    <mergeCell ref="A3:G3"/>
    <mergeCell ref="A4:B4"/>
    <mergeCell ref="C4:G4"/>
    <mergeCell ref="B5:G5"/>
    <mergeCell ref="B6:D6"/>
    <mergeCell ref="E6:G6"/>
    <mergeCell ref="B7:D7"/>
    <mergeCell ref="E7:G7"/>
    <mergeCell ref="B8:D8"/>
    <mergeCell ref="E8:G8"/>
    <mergeCell ref="B9:D9"/>
    <mergeCell ref="E9:G9"/>
    <mergeCell ref="B10:D10"/>
    <mergeCell ref="E10:G10"/>
    <mergeCell ref="B11:D11"/>
    <mergeCell ref="E11:G11"/>
    <mergeCell ref="B12:D12"/>
    <mergeCell ref="E12:G12"/>
    <mergeCell ref="B13:D13"/>
    <mergeCell ref="E13:G13"/>
    <mergeCell ref="B14:D14"/>
    <mergeCell ref="E14:G14"/>
    <mergeCell ref="A6:A9"/>
    <mergeCell ref="A10:A14"/>
    <mergeCell ref="A16:A22"/>
    <mergeCell ref="A23:A24"/>
    <mergeCell ref="A25:A26"/>
    <mergeCell ref="B16:B17"/>
    <mergeCell ref="B18:B21"/>
  </mergeCells>
  <printOptions horizontalCentered="1"/>
  <pageMargins left="0.786805555555556" right="0.786805555555556" top="0.786805555555556" bottom="0.786805555555556" header="0" footer="0"/>
  <pageSetup paperSize="9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1"/>
  <sheetViews>
    <sheetView workbookViewId="0">
      <selection activeCell="K15" sqref="K15"/>
    </sheetView>
  </sheetViews>
  <sheetFormatPr defaultColWidth="10" defaultRowHeight="13.5"/>
  <cols>
    <col min="1" max="1" width="14.7583333333333" customWidth="1"/>
    <col min="2" max="2" width="30.75" customWidth="1"/>
    <col min="3" max="4" width="9.76666666666667" customWidth="1"/>
    <col min="5" max="5" width="9.55" customWidth="1"/>
    <col min="6" max="6" width="16.3916666666667" customWidth="1"/>
    <col min="7" max="7" width="12.8083333333333" customWidth="1"/>
    <col min="8" max="8" width="15.9583333333333" customWidth="1"/>
    <col min="9" max="9" width="16.2833333333333" customWidth="1"/>
    <col min="10" max="10" width="14.875" customWidth="1"/>
    <col min="11" max="11" width="17.6916666666667" customWidth="1"/>
    <col min="12" max="17" width="9.76666666666667" customWidth="1"/>
  </cols>
  <sheetData>
    <row r="1" ht="14.3" customHeight="1" spans="11:11">
      <c r="K1" s="14" t="s">
        <v>275</v>
      </c>
    </row>
    <row r="2" ht="40.7" customHeight="1" spans="1:11">
      <c r="A2" s="1" t="s">
        <v>276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16.95" customHeight="1" spans="1:11">
      <c r="A3" s="2" t="s">
        <v>277</v>
      </c>
      <c r="B3" s="2" t="s">
        <v>278</v>
      </c>
      <c r="C3" s="2" t="s">
        <v>279</v>
      </c>
      <c r="D3" s="2"/>
      <c r="E3" s="2"/>
      <c r="F3" s="2" t="s">
        <v>280</v>
      </c>
      <c r="G3" s="2"/>
      <c r="H3" s="2"/>
      <c r="I3" s="2"/>
      <c r="J3" s="2"/>
      <c r="K3" s="2"/>
    </row>
    <row r="4" ht="16.95" customHeight="1" spans="1:11">
      <c r="A4" s="2"/>
      <c r="B4" s="2"/>
      <c r="C4" s="2"/>
      <c r="D4" s="2"/>
      <c r="E4" s="2"/>
      <c r="F4" s="2" t="s">
        <v>264</v>
      </c>
      <c r="G4" s="2"/>
      <c r="H4" s="2" t="s">
        <v>269</v>
      </c>
      <c r="I4" s="2"/>
      <c r="J4" s="2" t="s">
        <v>281</v>
      </c>
      <c r="K4" s="2"/>
    </row>
    <row r="5" ht="16.95" customHeight="1" spans="1:11">
      <c r="A5" s="2"/>
      <c r="B5" s="2"/>
      <c r="C5" s="2" t="s">
        <v>282</v>
      </c>
      <c r="D5" s="2" t="s">
        <v>283</v>
      </c>
      <c r="E5" s="2" t="s">
        <v>284</v>
      </c>
      <c r="F5" s="2" t="s">
        <v>241</v>
      </c>
      <c r="G5" s="2" t="s">
        <v>243</v>
      </c>
      <c r="H5" s="2" t="s">
        <v>241</v>
      </c>
      <c r="I5" s="2" t="s">
        <v>243</v>
      </c>
      <c r="J5" s="2" t="s">
        <v>241</v>
      </c>
      <c r="K5" s="2" t="s">
        <v>243</v>
      </c>
    </row>
    <row r="6" ht="14.3" customHeight="1" spans="1:11">
      <c r="A6" s="3">
        <v>104</v>
      </c>
      <c r="B6" s="3" t="s">
        <v>3</v>
      </c>
      <c r="C6" s="4">
        <v>717.04</v>
      </c>
      <c r="D6" s="4">
        <v>717.04</v>
      </c>
      <c r="E6" s="4"/>
      <c r="F6" s="5"/>
      <c r="G6" s="5"/>
      <c r="H6" s="5"/>
      <c r="I6" s="5"/>
      <c r="J6" s="5"/>
      <c r="K6" s="5"/>
    </row>
    <row r="7" ht="14.3" customHeight="1" spans="1:11">
      <c r="A7" s="6">
        <v>104001</v>
      </c>
      <c r="B7" s="3" t="s">
        <v>3</v>
      </c>
      <c r="C7" s="7">
        <v>717.04</v>
      </c>
      <c r="D7" s="7">
        <v>717.04</v>
      </c>
      <c r="E7" s="7"/>
      <c r="F7" s="8"/>
      <c r="G7" s="8"/>
      <c r="H7" s="8"/>
      <c r="I7" s="8"/>
      <c r="J7" s="8"/>
      <c r="K7" s="8"/>
    </row>
    <row r="8" ht="22.6" customHeight="1" spans="1:11">
      <c r="A8" s="9">
        <v>104001</v>
      </c>
      <c r="B8" s="10" t="s">
        <v>285</v>
      </c>
      <c r="C8" s="11">
        <v>717.04</v>
      </c>
      <c r="D8" s="11">
        <v>717.04</v>
      </c>
      <c r="E8" s="11"/>
      <c r="F8" s="12" t="s">
        <v>253</v>
      </c>
      <c r="G8" s="13" t="s">
        <v>254</v>
      </c>
      <c r="H8" s="12" t="s">
        <v>271</v>
      </c>
      <c r="I8" s="15" t="s">
        <v>263</v>
      </c>
      <c r="J8" s="12" t="s">
        <v>273</v>
      </c>
      <c r="K8" s="13" t="s">
        <v>274</v>
      </c>
    </row>
    <row r="9" ht="14.3" customHeight="1" spans="1:11">
      <c r="A9" s="9"/>
      <c r="B9" s="10"/>
      <c r="C9" s="11"/>
      <c r="D9" s="11"/>
      <c r="E9" s="11"/>
      <c r="F9" s="2" t="s">
        <v>255</v>
      </c>
      <c r="G9" s="5" t="s">
        <v>256</v>
      </c>
      <c r="H9" s="5"/>
      <c r="I9" s="15"/>
      <c r="J9" s="12"/>
      <c r="K9" s="13"/>
    </row>
    <row r="10" ht="22.6" customHeight="1" spans="1:11">
      <c r="A10" s="9"/>
      <c r="B10" s="10"/>
      <c r="C10" s="11"/>
      <c r="D10" s="11"/>
      <c r="E10" s="11"/>
      <c r="F10" s="2" t="s">
        <v>257</v>
      </c>
      <c r="G10" s="5" t="s">
        <v>258</v>
      </c>
      <c r="H10" s="5"/>
      <c r="I10" s="15"/>
      <c r="J10" s="12"/>
      <c r="K10" s="13"/>
    </row>
    <row r="11" ht="22.6" customHeight="1" spans="1:11">
      <c r="A11" s="9"/>
      <c r="B11" s="10"/>
      <c r="C11" s="11"/>
      <c r="D11" s="11"/>
      <c r="E11" s="11"/>
      <c r="F11" s="2" t="s">
        <v>259</v>
      </c>
      <c r="G11" s="5" t="s">
        <v>260</v>
      </c>
      <c r="H11" s="5"/>
      <c r="I11" s="15"/>
      <c r="J11" s="12"/>
      <c r="K11" s="13"/>
    </row>
  </sheetData>
  <mergeCells count="13">
    <mergeCell ref="A2:K2"/>
    <mergeCell ref="F3:K3"/>
    <mergeCell ref="F4:G4"/>
    <mergeCell ref="H4:I4"/>
    <mergeCell ref="J4:K4"/>
    <mergeCell ref="A3:A5"/>
    <mergeCell ref="A8:A11"/>
    <mergeCell ref="B3:B5"/>
    <mergeCell ref="B8:B11"/>
    <mergeCell ref="C8:C11"/>
    <mergeCell ref="D8:D11"/>
    <mergeCell ref="E8:E11"/>
    <mergeCell ref="C3:E4"/>
  </mergeCells>
  <printOptions horizontalCentered="1"/>
  <pageMargins left="0.393055555555556" right="0.393055555555556" top="0.266666666666667" bottom="0.266666666666667" header="0" footer="0"/>
  <pageSetup paperSize="9" scale="9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7"/>
  <sheetViews>
    <sheetView workbookViewId="0">
      <selection activeCell="D3" sqref="D3:Q3"/>
    </sheetView>
  </sheetViews>
  <sheetFormatPr defaultColWidth="10" defaultRowHeight="13.5"/>
  <cols>
    <col min="1" max="3" width="4.75" customWidth="1"/>
    <col min="4" max="4" width="9.25" customWidth="1"/>
    <col min="5" max="5" width="32.375" customWidth="1"/>
    <col min="6" max="6" width="7.625" customWidth="1"/>
    <col min="7" max="8" width="9.76666666666667" customWidth="1"/>
    <col min="9" max="9" width="12.6666666666667" customWidth="1"/>
    <col min="10" max="10" width="9.76666666666667" customWidth="1"/>
    <col min="11" max="11" width="10.5" customWidth="1"/>
    <col min="12" max="12" width="9.76666666666667" customWidth="1"/>
    <col min="13" max="13" width="7.375" customWidth="1"/>
    <col min="14" max="14" width="9.75" customWidth="1"/>
    <col min="15" max="15" width="7.75" customWidth="1"/>
    <col min="16" max="17" width="9.76666666666667" customWidth="1"/>
    <col min="18" max="18" width="8.125" customWidth="1"/>
    <col min="19" max="25" width="9.76666666666667" customWidth="1"/>
  </cols>
  <sheetData>
    <row r="1" ht="14.3" customHeight="1" spans="1:18">
      <c r="A1" s="14" t="s">
        <v>45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ht="24.1" customHeight="1" spans="1:18">
      <c r="A2" s="1" t="s">
        <v>46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4.3" customHeight="1" spans="1:18">
      <c r="A3" s="22" t="s">
        <v>2</v>
      </c>
      <c r="B3" s="22"/>
      <c r="C3" s="22"/>
      <c r="D3" s="23" t="s">
        <v>3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2" t="s">
        <v>4</v>
      </c>
    </row>
    <row r="4" ht="28.9" customHeight="1" spans="1:18">
      <c r="A4" s="10" t="s">
        <v>47</v>
      </c>
      <c r="B4" s="10"/>
      <c r="C4" s="10"/>
      <c r="D4" s="10" t="s">
        <v>48</v>
      </c>
      <c r="E4" s="10" t="s">
        <v>49</v>
      </c>
      <c r="F4" s="10" t="s">
        <v>50</v>
      </c>
      <c r="G4" s="10" t="s">
        <v>51</v>
      </c>
      <c r="H4" s="10"/>
      <c r="I4" s="10"/>
      <c r="J4" s="10"/>
      <c r="K4" s="10"/>
      <c r="L4" s="10"/>
      <c r="M4" s="10" t="s">
        <v>13</v>
      </c>
      <c r="N4" s="10" t="s">
        <v>14</v>
      </c>
      <c r="O4" s="10" t="s">
        <v>15</v>
      </c>
      <c r="P4" s="12" t="s">
        <v>16</v>
      </c>
      <c r="Q4" s="10" t="s">
        <v>17</v>
      </c>
      <c r="R4" s="10" t="s">
        <v>18</v>
      </c>
    </row>
    <row r="5" ht="34.95" customHeight="1" spans="1:18">
      <c r="A5" s="10" t="s">
        <v>52</v>
      </c>
      <c r="B5" s="10" t="s">
        <v>53</v>
      </c>
      <c r="C5" s="10" t="s">
        <v>54</v>
      </c>
      <c r="D5" s="10"/>
      <c r="E5" s="10"/>
      <c r="F5" s="10"/>
      <c r="G5" s="10" t="s">
        <v>25</v>
      </c>
      <c r="H5" s="10" t="s">
        <v>27</v>
      </c>
      <c r="I5" s="10" t="s">
        <v>21</v>
      </c>
      <c r="J5" s="10" t="s">
        <v>22</v>
      </c>
      <c r="K5" s="10" t="s">
        <v>23</v>
      </c>
      <c r="L5" s="10" t="s">
        <v>24</v>
      </c>
      <c r="M5" s="10"/>
      <c r="N5" s="10"/>
      <c r="O5" s="10"/>
      <c r="P5" s="12"/>
      <c r="Q5" s="10"/>
      <c r="R5" s="10"/>
    </row>
    <row r="6" ht="18" customHeight="1" spans="1:18">
      <c r="A6" s="31"/>
      <c r="B6" s="31"/>
      <c r="C6" s="31"/>
      <c r="D6" s="31"/>
      <c r="E6" s="32" t="s">
        <v>55</v>
      </c>
      <c r="F6" s="24">
        <f>G6+M6+N6+O6+P6+Q6+R6</f>
        <v>717.04</v>
      </c>
      <c r="G6" s="24">
        <f>H6+I6+J6+K6+L6</f>
        <v>717.04</v>
      </c>
      <c r="H6" s="24">
        <v>717.04</v>
      </c>
      <c r="I6" s="24"/>
      <c r="J6" s="24"/>
      <c r="K6" s="24"/>
      <c r="L6" s="24"/>
      <c r="M6" s="24"/>
      <c r="N6" s="24"/>
      <c r="O6" s="24"/>
      <c r="P6" s="24"/>
      <c r="Q6" s="24"/>
      <c r="R6" s="24"/>
    </row>
    <row r="7" ht="18" customHeight="1" spans="1:18">
      <c r="A7" s="31"/>
      <c r="B7" s="31"/>
      <c r="C7" s="31"/>
      <c r="D7" s="31" t="s">
        <v>56</v>
      </c>
      <c r="E7" s="32" t="s">
        <v>3</v>
      </c>
      <c r="F7" s="24">
        <f t="shared" ref="F7:F54" si="0">G7+M7+N7+O7+P7+Q7+R7</f>
        <v>717.04</v>
      </c>
      <c r="G7" s="24">
        <f t="shared" ref="G7:G54" si="1">H7+I7+J7+K7+L7</f>
        <v>717.04</v>
      </c>
      <c r="H7" s="24">
        <v>717.04</v>
      </c>
      <c r="I7" s="24"/>
      <c r="J7" s="24"/>
      <c r="K7" s="24"/>
      <c r="L7" s="24"/>
      <c r="M7" s="24"/>
      <c r="N7" s="24"/>
      <c r="O7" s="24"/>
      <c r="P7" s="24"/>
      <c r="Q7" s="24"/>
      <c r="R7" s="24"/>
    </row>
    <row r="8" ht="18" customHeight="1" spans="1:18">
      <c r="A8" s="31"/>
      <c r="B8" s="31"/>
      <c r="C8" s="31"/>
      <c r="D8" s="31" t="s">
        <v>57</v>
      </c>
      <c r="E8" s="32" t="s">
        <v>3</v>
      </c>
      <c r="F8" s="24">
        <f>G8+M8+N8+O8+P8+Q8+R8</f>
        <v>717.04</v>
      </c>
      <c r="G8" s="24">
        <f>H8+I8+J8+K8+L8</f>
        <v>717.04</v>
      </c>
      <c r="H8" s="24">
        <v>717.04</v>
      </c>
      <c r="I8" s="24"/>
      <c r="J8" s="24"/>
      <c r="K8" s="24"/>
      <c r="L8" s="24"/>
      <c r="M8" s="24"/>
      <c r="N8" s="24"/>
      <c r="O8" s="24"/>
      <c r="P8" s="24"/>
      <c r="Q8" s="24"/>
      <c r="R8" s="24"/>
    </row>
    <row r="9" ht="18" customHeight="1" spans="1:18">
      <c r="A9" s="31" t="s">
        <v>58</v>
      </c>
      <c r="B9" s="31" t="s">
        <v>59</v>
      </c>
      <c r="C9" s="31" t="s">
        <v>60</v>
      </c>
      <c r="D9" s="31" t="s">
        <v>61</v>
      </c>
      <c r="E9" s="32" t="s">
        <v>62</v>
      </c>
      <c r="F9" s="24">
        <f>G9+M9+N9+O9+P9+Q9+R9</f>
        <v>366.16</v>
      </c>
      <c r="G9" s="24">
        <f>H9+I9+J9+K9+L9</f>
        <v>366.16</v>
      </c>
      <c r="H9" s="24">
        <v>366.16</v>
      </c>
      <c r="I9" s="24"/>
      <c r="J9" s="24"/>
      <c r="K9" s="24"/>
      <c r="L9" s="24"/>
      <c r="M9" s="24"/>
      <c r="N9" s="24"/>
      <c r="O9" s="24"/>
      <c r="P9" s="24"/>
      <c r="Q9" s="24"/>
      <c r="R9" s="24"/>
    </row>
    <row r="10" ht="18" customHeight="1" spans="1:18">
      <c r="A10" s="31" t="s">
        <v>58</v>
      </c>
      <c r="B10" s="31" t="s">
        <v>59</v>
      </c>
      <c r="C10" s="31" t="s">
        <v>63</v>
      </c>
      <c r="D10" s="31" t="s">
        <v>61</v>
      </c>
      <c r="E10" s="32" t="s">
        <v>64</v>
      </c>
      <c r="F10" s="24">
        <f>G10+M10+N10+O10+P10+Q10+R10</f>
        <v>39</v>
      </c>
      <c r="G10" s="24">
        <f>H10+I10+J10+K10+L10</f>
        <v>39</v>
      </c>
      <c r="H10" s="24">
        <v>39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</row>
    <row r="11" ht="18" customHeight="1" spans="1:18">
      <c r="A11" s="31" t="s">
        <v>58</v>
      </c>
      <c r="B11" s="31" t="s">
        <v>59</v>
      </c>
      <c r="C11" s="31" t="s">
        <v>65</v>
      </c>
      <c r="D11" s="31" t="s">
        <v>61</v>
      </c>
      <c r="E11" s="32" t="s">
        <v>66</v>
      </c>
      <c r="F11" s="24">
        <f>G11+M11+N11+O11+P11+Q11+R11</f>
        <v>18</v>
      </c>
      <c r="G11" s="24">
        <f>H11+I11+J11+K11+L11</f>
        <v>18</v>
      </c>
      <c r="H11" s="24">
        <v>18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</row>
    <row r="12" ht="18" customHeight="1" spans="1:18">
      <c r="A12" s="31" t="s">
        <v>58</v>
      </c>
      <c r="B12" s="31" t="s">
        <v>59</v>
      </c>
      <c r="C12" s="31" t="s">
        <v>67</v>
      </c>
      <c r="D12" s="31" t="s">
        <v>61</v>
      </c>
      <c r="E12" s="32" t="s">
        <v>68</v>
      </c>
      <c r="F12" s="24">
        <f>G12+M12+N12+O12+P12+Q12+R12</f>
        <v>19.04</v>
      </c>
      <c r="G12" s="24">
        <f>H12+I12+J12+K12+L12</f>
        <v>19.04</v>
      </c>
      <c r="H12" s="24">
        <v>19.04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</row>
    <row r="13" ht="18" customHeight="1" spans="1:18">
      <c r="A13" s="31" t="s">
        <v>58</v>
      </c>
      <c r="B13" s="31" t="s">
        <v>59</v>
      </c>
      <c r="C13" s="31" t="s">
        <v>69</v>
      </c>
      <c r="D13" s="31" t="s">
        <v>61</v>
      </c>
      <c r="E13" s="32" t="s">
        <v>70</v>
      </c>
      <c r="F13" s="24">
        <f>G13+M13+N13+O13+P13+Q13+R13</f>
        <v>167</v>
      </c>
      <c r="G13" s="24">
        <f>H13+I13+J13+K13+L13</f>
        <v>167</v>
      </c>
      <c r="H13" s="24">
        <v>167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</row>
    <row r="14" ht="18" customHeight="1" spans="1:18">
      <c r="A14" s="31" t="s">
        <v>71</v>
      </c>
      <c r="B14" s="31" t="s">
        <v>65</v>
      </c>
      <c r="C14" s="31" t="s">
        <v>60</v>
      </c>
      <c r="D14" s="31" t="s">
        <v>61</v>
      </c>
      <c r="E14" s="32" t="s">
        <v>72</v>
      </c>
      <c r="F14" s="24">
        <f>G14+M14+N14+O14+P14+Q14+R14</f>
        <v>40.97</v>
      </c>
      <c r="G14" s="24">
        <f>H14+I14+J14+K14+L14</f>
        <v>40.97</v>
      </c>
      <c r="H14" s="24">
        <v>40.97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</row>
    <row r="15" ht="18" customHeight="1" spans="1:18">
      <c r="A15" s="31" t="s">
        <v>71</v>
      </c>
      <c r="B15" s="31" t="s">
        <v>65</v>
      </c>
      <c r="C15" s="31" t="s">
        <v>65</v>
      </c>
      <c r="D15" s="31" t="s">
        <v>61</v>
      </c>
      <c r="E15" s="32" t="s">
        <v>73</v>
      </c>
      <c r="F15" s="24">
        <f>G15+M15+N15+O15+P15+Q15+R15</f>
        <v>43.44</v>
      </c>
      <c r="G15" s="24">
        <f>H15+I15+J15+K15+L15</f>
        <v>43.44</v>
      </c>
      <c r="H15" s="24">
        <v>43.44</v>
      </c>
      <c r="I15" s="24"/>
      <c r="J15" s="24"/>
      <c r="K15" s="24"/>
      <c r="L15" s="24"/>
      <c r="M15" s="24"/>
      <c r="N15" s="24"/>
      <c r="O15" s="24"/>
      <c r="P15" s="24"/>
      <c r="Q15" s="24"/>
      <c r="R15" s="24"/>
    </row>
    <row r="16" ht="18" customHeight="1" spans="1:18">
      <c r="A16" s="31" t="s">
        <v>74</v>
      </c>
      <c r="B16" s="31" t="s">
        <v>75</v>
      </c>
      <c r="C16" s="31" t="s">
        <v>60</v>
      </c>
      <c r="D16" s="31" t="s">
        <v>61</v>
      </c>
      <c r="E16" s="32" t="s">
        <v>76</v>
      </c>
      <c r="F16" s="24">
        <f>G16+M16+N16+O16+P16+Q16+R16</f>
        <v>20.33</v>
      </c>
      <c r="G16" s="24">
        <f>H16+I16+J16+K16+L16</f>
        <v>20.33</v>
      </c>
      <c r="H16" s="24">
        <v>20.33</v>
      </c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ht="18" customHeight="1" spans="1:18">
      <c r="A17" s="31" t="s">
        <v>74</v>
      </c>
      <c r="B17" s="31" t="s">
        <v>75</v>
      </c>
      <c r="C17" s="31" t="s">
        <v>69</v>
      </c>
      <c r="D17" s="31" t="s">
        <v>61</v>
      </c>
      <c r="E17" s="32" t="s">
        <v>77</v>
      </c>
      <c r="F17" s="35">
        <f>G17+M17+N17+O17+P17+Q17+R17</f>
        <v>3.1</v>
      </c>
      <c r="G17" s="35">
        <f>H17+I17+J17+K17+L17</f>
        <v>3.1</v>
      </c>
      <c r="H17" s="35">
        <v>3.1</v>
      </c>
      <c r="I17" s="35"/>
      <c r="J17" s="35"/>
      <c r="K17" s="35"/>
      <c r="L17" s="35"/>
      <c r="M17" s="35"/>
      <c r="N17" s="35"/>
      <c r="O17" s="35"/>
      <c r="P17" s="35"/>
      <c r="Q17" s="35"/>
      <c r="R17" s="35"/>
    </row>
  </sheetData>
  <mergeCells count="15">
    <mergeCell ref="A1:R1"/>
    <mergeCell ref="A2:R2"/>
    <mergeCell ref="A3:C3"/>
    <mergeCell ref="D3:Q3"/>
    <mergeCell ref="A4:C4"/>
    <mergeCell ref="G4:L4"/>
    <mergeCell ref="D4:D5"/>
    <mergeCell ref="E4:E5"/>
    <mergeCell ref="F4:F5"/>
    <mergeCell ref="M4:M5"/>
    <mergeCell ref="N4:N5"/>
    <mergeCell ref="O4:O5"/>
    <mergeCell ref="P4:P5"/>
    <mergeCell ref="Q4:Q5"/>
    <mergeCell ref="R4:R5"/>
  </mergeCells>
  <printOptions horizontalCentered="1"/>
  <pageMargins left="0.590277777777778" right="0.590277777777778" top="0.786805555555556" bottom="0.786805555555556" header="0" footer="0"/>
  <pageSetup paperSize="9" scale="90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7"/>
  <sheetViews>
    <sheetView workbookViewId="0">
      <selection activeCell="D3" sqref="D3:M3"/>
    </sheetView>
  </sheetViews>
  <sheetFormatPr defaultColWidth="10" defaultRowHeight="13.5"/>
  <cols>
    <col min="1" max="3" width="5.5" customWidth="1"/>
    <col min="4" max="4" width="11.25" customWidth="1"/>
    <col min="5" max="5" width="30.5" customWidth="1"/>
    <col min="6" max="6" width="9.76666666666667" customWidth="1"/>
    <col min="7" max="7" width="13.025" customWidth="1"/>
    <col min="8" max="8" width="11.125" customWidth="1"/>
    <col min="9" max="10" width="10.75" customWidth="1"/>
    <col min="11" max="11" width="9.76666666666667" customWidth="1"/>
    <col min="12" max="12" width="8.875" customWidth="1"/>
    <col min="13" max="14" width="12.75" customWidth="1"/>
    <col min="15" max="16" width="9.76666666666667" customWidth="1"/>
  </cols>
  <sheetData>
    <row r="1" ht="14.3" customHeight="1" spans="14:14">
      <c r="N1" s="14" t="s">
        <v>78</v>
      </c>
    </row>
    <row r="2" ht="30.9" customHeight="1" spans="1:14">
      <c r="A2" s="1" t="s">
        <v>79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2" t="s">
        <v>2</v>
      </c>
      <c r="B3" s="22"/>
      <c r="C3" s="22"/>
      <c r="D3" s="23" t="s">
        <v>3</v>
      </c>
      <c r="E3" s="23"/>
      <c r="F3" s="23"/>
      <c r="G3" s="23"/>
      <c r="H3" s="23"/>
      <c r="I3" s="23"/>
      <c r="J3" s="23"/>
      <c r="K3" s="23"/>
      <c r="L3" s="23"/>
      <c r="M3" s="23"/>
      <c r="N3" s="22" t="s">
        <v>4</v>
      </c>
    </row>
    <row r="4" ht="20.35" customHeight="1" spans="1:14">
      <c r="A4" s="10" t="s">
        <v>47</v>
      </c>
      <c r="B4" s="10"/>
      <c r="C4" s="10"/>
      <c r="D4" s="10" t="s">
        <v>80</v>
      </c>
      <c r="E4" s="10" t="s">
        <v>49</v>
      </c>
      <c r="F4" s="10" t="s">
        <v>50</v>
      </c>
      <c r="G4" s="10" t="s">
        <v>81</v>
      </c>
      <c r="H4" s="10"/>
      <c r="I4" s="10"/>
      <c r="J4" s="10"/>
      <c r="K4" s="10"/>
      <c r="L4" s="10" t="s">
        <v>82</v>
      </c>
      <c r="M4" s="10"/>
      <c r="N4" s="10"/>
    </row>
    <row r="5" ht="22.6" customHeight="1" spans="1:14">
      <c r="A5" s="10" t="s">
        <v>52</v>
      </c>
      <c r="B5" s="10" t="s">
        <v>53</v>
      </c>
      <c r="C5" s="10" t="s">
        <v>54</v>
      </c>
      <c r="D5" s="10"/>
      <c r="E5" s="10"/>
      <c r="F5" s="10"/>
      <c r="G5" s="10" t="s">
        <v>25</v>
      </c>
      <c r="H5" s="10" t="s">
        <v>83</v>
      </c>
      <c r="I5" s="10" t="s">
        <v>84</v>
      </c>
      <c r="J5" s="10" t="s">
        <v>85</v>
      </c>
      <c r="K5" s="10" t="s">
        <v>86</v>
      </c>
      <c r="L5" s="10" t="s">
        <v>25</v>
      </c>
      <c r="M5" s="10" t="s">
        <v>87</v>
      </c>
      <c r="N5" s="10" t="s">
        <v>88</v>
      </c>
    </row>
    <row r="6" ht="21" customHeight="1" spans="1:14">
      <c r="A6" s="31"/>
      <c r="B6" s="31"/>
      <c r="C6" s="31"/>
      <c r="D6" s="31"/>
      <c r="E6" s="32" t="s">
        <v>55</v>
      </c>
      <c r="F6" s="24">
        <f>F7</f>
        <v>717.04</v>
      </c>
      <c r="G6" s="24">
        <f t="shared" ref="G6:N6" si="0">G7</f>
        <v>433.88</v>
      </c>
      <c r="H6" s="24">
        <f>H7</f>
        <v>381.46</v>
      </c>
      <c r="I6" s="24">
        <f>I7</f>
        <v>42.7</v>
      </c>
      <c r="J6" s="24">
        <f>J7</f>
        <v>9.72</v>
      </c>
      <c r="K6" s="24">
        <f>K7</f>
        <v>0</v>
      </c>
      <c r="L6" s="24">
        <f>L7</f>
        <v>283.16</v>
      </c>
      <c r="M6" s="24">
        <f>M7</f>
        <v>283.16</v>
      </c>
      <c r="N6" s="24">
        <f>N7</f>
        <v>0</v>
      </c>
    </row>
    <row r="7" ht="21" customHeight="1" spans="1:14">
      <c r="A7" s="31"/>
      <c r="B7" s="31"/>
      <c r="C7" s="31"/>
      <c r="D7" s="31" t="s">
        <v>56</v>
      </c>
      <c r="E7" s="32" t="s">
        <v>3</v>
      </c>
      <c r="F7" s="24">
        <f>F8</f>
        <v>717.04</v>
      </c>
      <c r="G7" s="24">
        <f t="shared" ref="G7:N7" si="1">G8</f>
        <v>433.88</v>
      </c>
      <c r="H7" s="24">
        <f>H8</f>
        <v>381.46</v>
      </c>
      <c r="I7" s="24">
        <f>I8</f>
        <v>42.7</v>
      </c>
      <c r="J7" s="24">
        <f>J8</f>
        <v>9.72</v>
      </c>
      <c r="K7" s="24">
        <f>K8</f>
        <v>0</v>
      </c>
      <c r="L7" s="24">
        <f>L8</f>
        <v>283.16</v>
      </c>
      <c r="M7" s="24">
        <f>M8</f>
        <v>283.16</v>
      </c>
      <c r="N7" s="24">
        <f>N8</f>
        <v>0</v>
      </c>
    </row>
    <row r="8" ht="21" customHeight="1" spans="1:14">
      <c r="A8" s="31"/>
      <c r="B8" s="31"/>
      <c r="C8" s="31"/>
      <c r="D8" s="31" t="s">
        <v>57</v>
      </c>
      <c r="E8" s="32" t="s">
        <v>3</v>
      </c>
      <c r="F8" s="24">
        <f>F9+F10+F11+F12+F13+F14+F15+F16+F17</f>
        <v>717.04</v>
      </c>
      <c r="G8" s="24">
        <f t="shared" ref="G8:N8" si="2">G9+G10+G11+G12+G13+G14+G15+G16+G17</f>
        <v>433.88</v>
      </c>
      <c r="H8" s="24">
        <f>H9+H10+H11+H12+H13+H14+H15+H16+H17</f>
        <v>381.46</v>
      </c>
      <c r="I8" s="24">
        <f>I9+I10+I11+I12+I13+I14+I15+I16+I17</f>
        <v>42.7</v>
      </c>
      <c r="J8" s="24">
        <f>J9+J10+J11+J12+J13+J14+J15+J16+J17</f>
        <v>9.72</v>
      </c>
      <c r="K8" s="24">
        <f>K9+K10+K11+K12+K13+K14+K15+K16+K17</f>
        <v>0</v>
      </c>
      <c r="L8" s="24">
        <f>L9+L10+L11+L12+L13+L14+L15+L16+L17</f>
        <v>283.16</v>
      </c>
      <c r="M8" s="24">
        <f>M9+M10+M11+M12+M13+M14+M15+M16+M17</f>
        <v>283.16</v>
      </c>
      <c r="N8" s="24">
        <f>N9+N10+N11+N12+N13+N14+N15+N16+N17</f>
        <v>0</v>
      </c>
    </row>
    <row r="9" ht="21" customHeight="1" spans="1:14">
      <c r="A9" s="31" t="s">
        <v>58</v>
      </c>
      <c r="B9" s="31" t="s">
        <v>59</v>
      </c>
      <c r="C9" s="31" t="s">
        <v>60</v>
      </c>
      <c r="D9" s="31" t="s">
        <v>61</v>
      </c>
      <c r="E9" s="32" t="s">
        <v>62</v>
      </c>
      <c r="F9" s="24">
        <f>G9+L9</f>
        <v>366.16</v>
      </c>
      <c r="G9" s="24">
        <f>H9+I9+J9+K9</f>
        <v>326.04</v>
      </c>
      <c r="H9" s="24">
        <v>314.59</v>
      </c>
      <c r="I9" s="24">
        <v>1.73</v>
      </c>
      <c r="J9" s="24">
        <v>9.72</v>
      </c>
      <c r="K9" s="24"/>
      <c r="L9" s="24">
        <f>M9+N9</f>
        <v>40.12</v>
      </c>
      <c r="M9" s="24">
        <v>40.12</v>
      </c>
      <c r="N9" s="24"/>
    </row>
    <row r="10" ht="21" customHeight="1" spans="1:14">
      <c r="A10" s="31" t="s">
        <v>58</v>
      </c>
      <c r="B10" s="31" t="s">
        <v>59</v>
      </c>
      <c r="C10" s="31" t="s">
        <v>63</v>
      </c>
      <c r="D10" s="31" t="s">
        <v>61</v>
      </c>
      <c r="E10" s="32" t="s">
        <v>64</v>
      </c>
      <c r="F10" s="24">
        <f t="shared" ref="F10:F17" si="3">G10+L10</f>
        <v>39</v>
      </c>
      <c r="G10" s="24">
        <f t="shared" ref="G10:G17" si="4">H10+I10+J10+K10</f>
        <v>0</v>
      </c>
      <c r="H10" s="24"/>
      <c r="I10" s="24"/>
      <c r="J10" s="24"/>
      <c r="K10" s="24"/>
      <c r="L10" s="24">
        <f t="shared" ref="L10:L17" si="5">M10+N10</f>
        <v>39</v>
      </c>
      <c r="M10" s="24">
        <v>39</v>
      </c>
      <c r="N10" s="24"/>
    </row>
    <row r="11" ht="21" customHeight="1" spans="1:14">
      <c r="A11" s="31" t="s">
        <v>58</v>
      </c>
      <c r="B11" s="31" t="s">
        <v>59</v>
      </c>
      <c r="C11" s="31" t="s">
        <v>65</v>
      </c>
      <c r="D11" s="31" t="s">
        <v>61</v>
      </c>
      <c r="E11" s="32" t="s">
        <v>66</v>
      </c>
      <c r="F11" s="24">
        <f>G11+L11</f>
        <v>18</v>
      </c>
      <c r="G11" s="24">
        <f>H11+I11+J11+K11</f>
        <v>0</v>
      </c>
      <c r="H11" s="24"/>
      <c r="I11" s="24"/>
      <c r="J11" s="24"/>
      <c r="K11" s="24"/>
      <c r="L11" s="24">
        <f>M11+N11</f>
        <v>18</v>
      </c>
      <c r="M11" s="24">
        <v>18</v>
      </c>
      <c r="N11" s="24"/>
    </row>
    <row r="12" ht="21" customHeight="1" spans="1:14">
      <c r="A12" s="31" t="s">
        <v>58</v>
      </c>
      <c r="B12" s="31" t="s">
        <v>59</v>
      </c>
      <c r="C12" s="31" t="s">
        <v>67</v>
      </c>
      <c r="D12" s="31" t="s">
        <v>61</v>
      </c>
      <c r="E12" s="32" t="s">
        <v>68</v>
      </c>
      <c r="F12" s="24">
        <f>G12+L12</f>
        <v>19.04</v>
      </c>
      <c r="G12" s="24">
        <f>H12+I12+J12+K12</f>
        <v>0</v>
      </c>
      <c r="H12" s="24"/>
      <c r="I12" s="24"/>
      <c r="J12" s="24"/>
      <c r="K12" s="24"/>
      <c r="L12" s="24">
        <f>M12+N12</f>
        <v>19.04</v>
      </c>
      <c r="M12" s="24">
        <v>19.04</v>
      </c>
      <c r="N12" s="24"/>
    </row>
    <row r="13" ht="21" customHeight="1" spans="1:14">
      <c r="A13" s="31" t="s">
        <v>58</v>
      </c>
      <c r="B13" s="31" t="s">
        <v>59</v>
      </c>
      <c r="C13" s="31" t="s">
        <v>69</v>
      </c>
      <c r="D13" s="31" t="s">
        <v>61</v>
      </c>
      <c r="E13" s="32" t="s">
        <v>70</v>
      </c>
      <c r="F13" s="24">
        <f>G13+L13</f>
        <v>167</v>
      </c>
      <c r="G13" s="24">
        <f>H13+I13+J13+K13</f>
        <v>0</v>
      </c>
      <c r="H13" s="24"/>
      <c r="I13" s="24"/>
      <c r="J13" s="24"/>
      <c r="K13" s="24"/>
      <c r="L13" s="24">
        <f>M13+N13</f>
        <v>167</v>
      </c>
      <c r="M13" s="24">
        <v>167</v>
      </c>
      <c r="N13" s="24"/>
    </row>
    <row r="14" ht="21" customHeight="1" spans="1:14">
      <c r="A14" s="31" t="s">
        <v>71</v>
      </c>
      <c r="B14" s="31" t="s">
        <v>65</v>
      </c>
      <c r="C14" s="31" t="s">
        <v>60</v>
      </c>
      <c r="D14" s="31" t="s">
        <v>61</v>
      </c>
      <c r="E14" s="32" t="s">
        <v>72</v>
      </c>
      <c r="F14" s="24">
        <f>G14+L14</f>
        <v>40.97</v>
      </c>
      <c r="G14" s="24">
        <f>H14+I14+J14+K14</f>
        <v>40.97</v>
      </c>
      <c r="H14" s="24"/>
      <c r="I14" s="24">
        <v>40.97</v>
      </c>
      <c r="J14" s="24"/>
      <c r="K14" s="24"/>
      <c r="L14" s="24">
        <f>M14+N14</f>
        <v>0</v>
      </c>
      <c r="M14" s="24"/>
      <c r="N14" s="24"/>
    </row>
    <row r="15" ht="21" customHeight="1" spans="1:14">
      <c r="A15" s="31" t="s">
        <v>71</v>
      </c>
      <c r="B15" s="31" t="s">
        <v>65</v>
      </c>
      <c r="C15" s="31" t="s">
        <v>65</v>
      </c>
      <c r="D15" s="31" t="s">
        <v>61</v>
      </c>
      <c r="E15" s="32" t="s">
        <v>73</v>
      </c>
      <c r="F15" s="24">
        <f>G15+L15</f>
        <v>43.44</v>
      </c>
      <c r="G15" s="24">
        <f>H15+I15+J15+K15</f>
        <v>43.44</v>
      </c>
      <c r="H15" s="24">
        <v>43.44</v>
      </c>
      <c r="I15" s="24"/>
      <c r="J15" s="24"/>
      <c r="K15" s="24"/>
      <c r="L15" s="24">
        <f>M15+N15</f>
        <v>0</v>
      </c>
      <c r="M15" s="24"/>
      <c r="N15" s="24"/>
    </row>
    <row r="16" ht="21" customHeight="1" spans="1:14">
      <c r="A16" s="31" t="s">
        <v>74</v>
      </c>
      <c r="B16" s="31" t="s">
        <v>75</v>
      </c>
      <c r="C16" s="31" t="s">
        <v>60</v>
      </c>
      <c r="D16" s="31" t="s">
        <v>61</v>
      </c>
      <c r="E16" s="32" t="s">
        <v>76</v>
      </c>
      <c r="F16" s="24">
        <f>G16+L16</f>
        <v>20.33</v>
      </c>
      <c r="G16" s="24">
        <f>H16+I16+J16+K16</f>
        <v>20.33</v>
      </c>
      <c r="H16" s="24">
        <v>20.33</v>
      </c>
      <c r="I16" s="24"/>
      <c r="J16" s="24"/>
      <c r="K16" s="24"/>
      <c r="L16" s="24">
        <f>M16+N16</f>
        <v>0</v>
      </c>
      <c r="M16" s="24"/>
      <c r="N16" s="24"/>
    </row>
    <row r="17" ht="21" customHeight="1" spans="1:14">
      <c r="A17" s="31" t="s">
        <v>74</v>
      </c>
      <c r="B17" s="31" t="s">
        <v>75</v>
      </c>
      <c r="C17" s="31" t="s">
        <v>69</v>
      </c>
      <c r="D17" s="31" t="s">
        <v>61</v>
      </c>
      <c r="E17" s="32" t="s">
        <v>77</v>
      </c>
      <c r="F17" s="24">
        <f>G17+L17</f>
        <v>3.1</v>
      </c>
      <c r="G17" s="24">
        <f>H17+I17+J17+K17</f>
        <v>3.1</v>
      </c>
      <c r="H17" s="24">
        <v>3.1</v>
      </c>
      <c r="I17" s="24"/>
      <c r="J17" s="24"/>
      <c r="K17" s="24"/>
      <c r="L17" s="24">
        <f>M17+N17</f>
        <v>0</v>
      </c>
      <c r="M17" s="24"/>
      <c r="N17" s="24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9"/>
  <sheetViews>
    <sheetView tabSelected="1" workbookViewId="0">
      <selection activeCell="J18" sqref="J18"/>
    </sheetView>
  </sheetViews>
  <sheetFormatPr defaultColWidth="10" defaultRowHeight="13.5"/>
  <cols>
    <col min="1" max="1" width="9.63333333333333" customWidth="1"/>
    <col min="2" max="2" width="21.4416666666667" customWidth="1"/>
    <col min="3" max="3" width="9.76666666666667" customWidth="1"/>
    <col min="4" max="4" width="24.625" customWidth="1"/>
    <col min="5" max="5" width="7.875" customWidth="1"/>
    <col min="6" max="7" width="9.76666666666667" customWidth="1"/>
    <col min="8" max="8" width="10.875" customWidth="1"/>
    <col min="9" max="9" width="9.76666666666667" customWidth="1"/>
    <col min="10" max="10" width="13.375" customWidth="1"/>
    <col min="11" max="14" width="9.76666666666667" customWidth="1"/>
  </cols>
  <sheetData>
    <row r="1" ht="14.3" customHeight="1" spans="1:13">
      <c r="A1" s="21"/>
      <c r="M1" s="14" t="s">
        <v>89</v>
      </c>
    </row>
    <row r="2" ht="32.55" customHeight="1" spans="1:13">
      <c r="A2" s="1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4.3" customHeight="1" spans="1:13">
      <c r="A3" s="22" t="s">
        <v>2</v>
      </c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2" t="s">
        <v>4</v>
      </c>
    </row>
    <row r="4" ht="14.3" customHeight="1" spans="1:13">
      <c r="A4" s="10" t="s">
        <v>91</v>
      </c>
      <c r="B4" s="10"/>
      <c r="C4" s="10"/>
      <c r="D4" s="10" t="s">
        <v>92</v>
      </c>
      <c r="E4" s="10"/>
      <c r="F4" s="10"/>
      <c r="G4" s="10"/>
      <c r="H4" s="10"/>
      <c r="I4" s="10"/>
      <c r="J4" s="10"/>
      <c r="K4" s="10"/>
      <c r="L4" s="10"/>
      <c r="M4" s="10"/>
    </row>
    <row r="5" ht="14.3" customHeight="1" spans="1:13">
      <c r="A5" s="10" t="s">
        <v>93</v>
      </c>
      <c r="B5" s="10"/>
      <c r="C5" s="10" t="s">
        <v>94</v>
      </c>
      <c r="D5" s="10" t="s">
        <v>93</v>
      </c>
      <c r="E5" s="10" t="s">
        <v>55</v>
      </c>
      <c r="F5" s="10" t="s">
        <v>95</v>
      </c>
      <c r="G5" s="10"/>
      <c r="H5" s="10"/>
      <c r="I5" s="10"/>
      <c r="J5" s="10"/>
      <c r="K5" s="10"/>
      <c r="L5" s="10"/>
      <c r="M5" s="10"/>
    </row>
    <row r="6" ht="14.3" customHeight="1" spans="1:13">
      <c r="A6" s="10"/>
      <c r="B6" s="10"/>
      <c r="C6" s="10"/>
      <c r="D6" s="10"/>
      <c r="E6" s="10"/>
      <c r="F6" s="10" t="s">
        <v>12</v>
      </c>
      <c r="G6" s="10"/>
      <c r="H6" s="10"/>
      <c r="I6" s="10"/>
      <c r="J6" s="10"/>
      <c r="K6" s="10"/>
      <c r="L6" s="10" t="s">
        <v>96</v>
      </c>
      <c r="M6" s="10" t="s">
        <v>14</v>
      </c>
    </row>
    <row r="7" ht="34.95" customHeight="1" spans="1:13">
      <c r="A7" s="10"/>
      <c r="B7" s="10"/>
      <c r="C7" s="10"/>
      <c r="D7" s="10"/>
      <c r="E7" s="10"/>
      <c r="F7" s="10" t="s">
        <v>97</v>
      </c>
      <c r="G7" s="10" t="s">
        <v>27</v>
      </c>
      <c r="H7" s="10" t="s">
        <v>21</v>
      </c>
      <c r="I7" s="10" t="s">
        <v>22</v>
      </c>
      <c r="J7" s="10" t="s">
        <v>23</v>
      </c>
      <c r="K7" s="10" t="s">
        <v>24</v>
      </c>
      <c r="L7" s="10"/>
      <c r="M7" s="10"/>
    </row>
    <row r="8" ht="14.3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ht="19" customHeight="1" spans="1:13">
      <c r="A9" s="10" t="s">
        <v>12</v>
      </c>
      <c r="B9" s="9" t="s">
        <v>25</v>
      </c>
      <c r="C9" s="24">
        <f>C10+C11+C12+C13+C14</f>
        <v>717.04</v>
      </c>
      <c r="D9" s="9" t="s">
        <v>98</v>
      </c>
      <c r="E9" s="24">
        <v>609.2</v>
      </c>
      <c r="F9" s="24">
        <v>609.2</v>
      </c>
      <c r="G9" s="24">
        <v>609.2</v>
      </c>
      <c r="H9" s="24"/>
      <c r="I9" s="24"/>
      <c r="J9" s="24"/>
      <c r="K9" s="24"/>
      <c r="L9" s="24"/>
      <c r="M9" s="24"/>
    </row>
    <row r="10" ht="19" customHeight="1" spans="1:13">
      <c r="A10" s="10"/>
      <c r="B10" s="9" t="s">
        <v>27</v>
      </c>
      <c r="C10" s="24">
        <v>717.04</v>
      </c>
      <c r="D10" s="9" t="s">
        <v>99</v>
      </c>
      <c r="E10" s="24"/>
      <c r="F10" s="24"/>
      <c r="G10" s="24"/>
      <c r="H10" s="24"/>
      <c r="I10" s="24"/>
      <c r="J10" s="24"/>
      <c r="K10" s="24"/>
      <c r="L10" s="24"/>
      <c r="M10" s="24"/>
    </row>
    <row r="11" ht="19" customHeight="1" spans="1:13">
      <c r="A11" s="10"/>
      <c r="B11" s="9" t="s">
        <v>21</v>
      </c>
      <c r="C11" s="24"/>
      <c r="D11" s="9" t="s">
        <v>100</v>
      </c>
      <c r="E11" s="24"/>
      <c r="F11" s="24"/>
      <c r="G11" s="24"/>
      <c r="H11" s="24"/>
      <c r="I11" s="24"/>
      <c r="J11" s="24"/>
      <c r="K11" s="24"/>
      <c r="L11" s="24"/>
      <c r="M11" s="24"/>
    </row>
    <row r="12" ht="19" customHeight="1" spans="1:13">
      <c r="A12" s="10"/>
      <c r="B12" s="9" t="s">
        <v>22</v>
      </c>
      <c r="C12" s="24"/>
      <c r="D12" s="9" t="s">
        <v>101</v>
      </c>
      <c r="E12" s="24"/>
      <c r="F12" s="24"/>
      <c r="G12" s="24"/>
      <c r="H12" s="24"/>
      <c r="I12" s="24"/>
      <c r="J12" s="24"/>
      <c r="K12" s="24"/>
      <c r="L12" s="24"/>
      <c r="M12" s="24"/>
    </row>
    <row r="13" ht="19" customHeight="1" spans="1:13">
      <c r="A13" s="10"/>
      <c r="B13" s="9" t="s">
        <v>23</v>
      </c>
      <c r="C13" s="24"/>
      <c r="D13" s="9" t="s">
        <v>102</v>
      </c>
      <c r="E13" s="24"/>
      <c r="F13" s="24"/>
      <c r="G13" s="24"/>
      <c r="H13" s="24"/>
      <c r="I13" s="24"/>
      <c r="J13" s="24"/>
      <c r="K13" s="24"/>
      <c r="L13" s="24"/>
      <c r="M13" s="24"/>
    </row>
    <row r="14" ht="19" customHeight="1" spans="1:13">
      <c r="A14" s="10"/>
      <c r="B14" s="12" t="s">
        <v>24</v>
      </c>
      <c r="C14" s="24"/>
      <c r="D14" s="9" t="s">
        <v>103</v>
      </c>
      <c r="E14" s="24"/>
      <c r="F14" s="24"/>
      <c r="G14" s="24"/>
      <c r="H14" s="24"/>
      <c r="I14" s="24"/>
      <c r="J14" s="24"/>
      <c r="K14" s="24"/>
      <c r="L14" s="24"/>
      <c r="M14" s="24"/>
    </row>
    <row r="15" ht="19" customHeight="1" spans="1:13">
      <c r="A15" s="9" t="s">
        <v>13</v>
      </c>
      <c r="B15" s="9"/>
      <c r="C15" s="24"/>
      <c r="D15" s="9" t="s">
        <v>104</v>
      </c>
      <c r="E15" s="24"/>
      <c r="F15" s="24"/>
      <c r="G15" s="24"/>
      <c r="H15" s="24"/>
      <c r="I15" s="24"/>
      <c r="J15" s="24"/>
      <c r="K15" s="24"/>
      <c r="L15" s="24"/>
      <c r="M15" s="24"/>
    </row>
    <row r="16" ht="19" customHeight="1" spans="1:13">
      <c r="A16" s="9" t="s">
        <v>14</v>
      </c>
      <c r="B16" s="9"/>
      <c r="C16" s="24"/>
      <c r="D16" s="9" t="s">
        <v>105</v>
      </c>
      <c r="E16" s="24">
        <v>84.41</v>
      </c>
      <c r="F16" s="24">
        <v>84.41</v>
      </c>
      <c r="G16" s="24">
        <v>84.41</v>
      </c>
      <c r="H16" s="24"/>
      <c r="I16" s="24"/>
      <c r="J16" s="24"/>
      <c r="K16" s="24"/>
      <c r="L16" s="24"/>
      <c r="M16" s="24"/>
    </row>
    <row r="17" ht="19" customHeight="1" spans="1:13">
      <c r="A17" s="10" t="s">
        <v>42</v>
      </c>
      <c r="B17" s="10"/>
      <c r="C17" s="10"/>
      <c r="D17" s="9" t="s">
        <v>106</v>
      </c>
      <c r="E17" s="24"/>
      <c r="F17" s="24"/>
      <c r="G17" s="24"/>
      <c r="H17" s="24"/>
      <c r="I17" s="24"/>
      <c r="J17" s="24"/>
      <c r="K17" s="24"/>
      <c r="L17" s="24"/>
      <c r="M17" s="24"/>
    </row>
    <row r="18" ht="19" customHeight="1" spans="1:13">
      <c r="A18" s="10"/>
      <c r="B18" s="10"/>
      <c r="C18" s="10"/>
      <c r="D18" s="9" t="s">
        <v>107</v>
      </c>
      <c r="E18" s="24">
        <v>23.43</v>
      </c>
      <c r="F18" s="24">
        <v>23.43</v>
      </c>
      <c r="G18" s="24">
        <v>23.43</v>
      </c>
      <c r="H18" s="24"/>
      <c r="I18" s="24"/>
      <c r="J18" s="24"/>
      <c r="K18" s="24"/>
      <c r="L18" s="24"/>
      <c r="M18" s="24"/>
    </row>
    <row r="19" ht="19" customHeight="1" spans="1:13">
      <c r="A19" s="10"/>
      <c r="B19" s="10"/>
      <c r="C19" s="10"/>
      <c r="D19" s="9" t="s">
        <v>108</v>
      </c>
      <c r="E19" s="24"/>
      <c r="F19" s="24"/>
      <c r="G19" s="24"/>
      <c r="H19" s="24"/>
      <c r="I19" s="24"/>
      <c r="J19" s="24"/>
      <c r="K19" s="24"/>
      <c r="L19" s="24"/>
      <c r="M19" s="24"/>
    </row>
    <row r="20" ht="19" customHeight="1" spans="1:13">
      <c r="A20" s="10"/>
      <c r="B20" s="10"/>
      <c r="C20" s="10"/>
      <c r="D20" s="9" t="s">
        <v>109</v>
      </c>
      <c r="E20" s="24"/>
      <c r="F20" s="24"/>
      <c r="G20" s="24"/>
      <c r="H20" s="24"/>
      <c r="I20" s="24"/>
      <c r="J20" s="24"/>
      <c r="K20" s="24"/>
      <c r="L20" s="24"/>
      <c r="M20" s="24"/>
    </row>
    <row r="21" ht="19" customHeight="1" spans="1:13">
      <c r="A21" s="10"/>
      <c r="B21" s="10"/>
      <c r="C21" s="10"/>
      <c r="D21" s="9" t="s">
        <v>110</v>
      </c>
      <c r="E21" s="24"/>
      <c r="F21" s="24"/>
      <c r="G21" s="24"/>
      <c r="H21" s="24"/>
      <c r="I21" s="24"/>
      <c r="J21" s="24"/>
      <c r="K21" s="24"/>
      <c r="L21" s="24"/>
      <c r="M21" s="24"/>
    </row>
    <row r="22" ht="19" customHeight="1" spans="1:13">
      <c r="A22" s="10"/>
      <c r="B22" s="10"/>
      <c r="C22" s="10"/>
      <c r="D22" s="9" t="s">
        <v>111</v>
      </c>
      <c r="E22" s="24"/>
      <c r="F22" s="24"/>
      <c r="G22" s="24"/>
      <c r="H22" s="24"/>
      <c r="I22" s="24"/>
      <c r="J22" s="24"/>
      <c r="K22" s="24"/>
      <c r="L22" s="24"/>
      <c r="M22" s="24"/>
    </row>
    <row r="23" ht="19" customHeight="1" spans="1:13">
      <c r="A23" s="10"/>
      <c r="B23" s="10"/>
      <c r="C23" s="10"/>
      <c r="D23" s="9" t="s">
        <v>112</v>
      </c>
      <c r="E23" s="24"/>
      <c r="F23" s="24"/>
      <c r="G23" s="24"/>
      <c r="H23" s="24"/>
      <c r="I23" s="24"/>
      <c r="J23" s="24"/>
      <c r="K23" s="24"/>
      <c r="L23" s="24"/>
      <c r="M23" s="24"/>
    </row>
    <row r="24" ht="19" customHeight="1" spans="1:13">
      <c r="A24" s="10"/>
      <c r="B24" s="10"/>
      <c r="C24" s="10"/>
      <c r="D24" s="9" t="s">
        <v>113</v>
      </c>
      <c r="E24" s="24"/>
      <c r="F24" s="24"/>
      <c r="G24" s="24"/>
      <c r="H24" s="24"/>
      <c r="I24" s="24"/>
      <c r="J24" s="24"/>
      <c r="K24" s="24"/>
      <c r="L24" s="24"/>
      <c r="M24" s="24"/>
    </row>
    <row r="25" ht="19" customHeight="1" spans="1:13">
      <c r="A25" s="10"/>
      <c r="B25" s="10"/>
      <c r="C25" s="10"/>
      <c r="D25" s="9" t="s">
        <v>114</v>
      </c>
      <c r="E25" s="24"/>
      <c r="F25" s="24"/>
      <c r="G25" s="24"/>
      <c r="H25" s="24"/>
      <c r="I25" s="24"/>
      <c r="J25" s="24"/>
      <c r="K25" s="24"/>
      <c r="L25" s="24"/>
      <c r="M25" s="24"/>
    </row>
    <row r="26" ht="19" customHeight="1" spans="1:13">
      <c r="A26" s="10"/>
      <c r="B26" s="10"/>
      <c r="C26" s="10"/>
      <c r="D26" s="9" t="s">
        <v>115</v>
      </c>
      <c r="E26" s="24"/>
      <c r="F26" s="24"/>
      <c r="G26" s="24"/>
      <c r="H26" s="24"/>
      <c r="I26" s="24"/>
      <c r="J26" s="24"/>
      <c r="K26" s="24"/>
      <c r="L26" s="24"/>
      <c r="M26" s="24"/>
    </row>
    <row r="27" ht="19" customHeight="1" spans="1:13">
      <c r="A27" s="10"/>
      <c r="B27" s="10"/>
      <c r="C27" s="10"/>
      <c r="D27" s="9" t="s">
        <v>116</v>
      </c>
      <c r="E27" s="24"/>
      <c r="F27" s="24"/>
      <c r="G27" s="24"/>
      <c r="H27" s="24"/>
      <c r="I27" s="24"/>
      <c r="J27" s="24"/>
      <c r="K27" s="24"/>
      <c r="L27" s="24"/>
      <c r="M27" s="24"/>
    </row>
    <row r="28" ht="19" customHeight="1" spans="1:13">
      <c r="A28" s="10"/>
      <c r="B28" s="10"/>
      <c r="C28" s="10"/>
      <c r="D28" s="9" t="s">
        <v>117</v>
      </c>
      <c r="E28" s="24"/>
      <c r="F28" s="24"/>
      <c r="G28" s="24"/>
      <c r="H28" s="24"/>
      <c r="I28" s="24"/>
      <c r="J28" s="24"/>
      <c r="K28" s="24"/>
      <c r="L28" s="24"/>
      <c r="M28" s="24"/>
    </row>
    <row r="29" ht="19" customHeight="1" spans="1:13">
      <c r="A29" s="18"/>
      <c r="B29" s="18"/>
      <c r="C29" s="18"/>
      <c r="D29" s="33" t="s">
        <v>118</v>
      </c>
      <c r="E29" s="34"/>
      <c r="F29" s="34"/>
      <c r="G29" s="34"/>
      <c r="H29" s="34"/>
      <c r="I29" s="34"/>
      <c r="J29" s="34"/>
      <c r="K29" s="34"/>
      <c r="L29" s="34"/>
      <c r="M29" s="34"/>
    </row>
    <row r="30" ht="19" customHeight="1" spans="1:13">
      <c r="A30" s="5"/>
      <c r="B30" s="5"/>
      <c r="C30" s="4"/>
      <c r="D30" s="3" t="s">
        <v>119</v>
      </c>
      <c r="E30" s="19"/>
      <c r="F30" s="19"/>
      <c r="G30" s="19"/>
      <c r="H30" s="19"/>
      <c r="I30" s="19"/>
      <c r="J30" s="19"/>
      <c r="K30" s="19"/>
      <c r="L30" s="19"/>
      <c r="M30" s="19"/>
    </row>
    <row r="31" ht="19" customHeight="1" spans="1:13">
      <c r="A31" s="30"/>
      <c r="B31" s="30"/>
      <c r="C31" s="30"/>
      <c r="D31" s="3" t="s">
        <v>120</v>
      </c>
      <c r="E31" s="30"/>
      <c r="F31" s="30"/>
      <c r="G31" s="30"/>
      <c r="H31" s="30"/>
      <c r="I31" s="30"/>
      <c r="J31" s="30"/>
      <c r="K31" s="30"/>
      <c r="L31" s="30"/>
      <c r="M31" s="30"/>
    </row>
    <row r="32" ht="19" customHeight="1" spans="1:13">
      <c r="A32" s="30"/>
      <c r="B32" s="30"/>
      <c r="C32" s="30"/>
      <c r="D32" s="3" t="s">
        <v>121</v>
      </c>
      <c r="E32" s="30"/>
      <c r="F32" s="30"/>
      <c r="G32" s="30"/>
      <c r="H32" s="30"/>
      <c r="I32" s="30"/>
      <c r="J32" s="30"/>
      <c r="K32" s="30"/>
      <c r="L32" s="30"/>
      <c r="M32" s="30"/>
    </row>
    <row r="33" ht="19" customHeight="1" spans="1:13">
      <c r="A33" s="30"/>
      <c r="B33" s="30"/>
      <c r="C33" s="30"/>
      <c r="D33" s="3" t="s">
        <v>122</v>
      </c>
      <c r="E33" s="30"/>
      <c r="F33" s="30"/>
      <c r="G33" s="30"/>
      <c r="H33" s="30"/>
      <c r="I33" s="30"/>
      <c r="J33" s="30"/>
      <c r="K33" s="30"/>
      <c r="L33" s="30"/>
      <c r="M33" s="30"/>
    </row>
    <row r="34" ht="19" customHeight="1" spans="1:13">
      <c r="A34" s="30"/>
      <c r="B34" s="30"/>
      <c r="C34" s="30"/>
      <c r="D34" s="3" t="s">
        <v>123</v>
      </c>
      <c r="E34" s="30"/>
      <c r="F34" s="30"/>
      <c r="G34" s="30"/>
      <c r="H34" s="30"/>
      <c r="I34" s="30"/>
      <c r="J34" s="30"/>
      <c r="K34" s="30"/>
      <c r="L34" s="30"/>
      <c r="M34" s="30"/>
    </row>
    <row r="35" ht="19" customHeight="1" spans="1:13">
      <c r="A35" s="30"/>
      <c r="B35" s="30"/>
      <c r="C35" s="30"/>
      <c r="D35" s="3" t="s">
        <v>124</v>
      </c>
      <c r="E35" s="30"/>
      <c r="F35" s="30"/>
      <c r="G35" s="30"/>
      <c r="H35" s="30"/>
      <c r="I35" s="30"/>
      <c r="J35" s="30"/>
      <c r="K35" s="30"/>
      <c r="L35" s="30"/>
      <c r="M35" s="30"/>
    </row>
    <row r="36" ht="19" customHeight="1" spans="1:13">
      <c r="A36" s="30"/>
      <c r="B36" s="30"/>
      <c r="C36" s="30"/>
      <c r="D36" s="3" t="s">
        <v>125</v>
      </c>
      <c r="E36" s="30"/>
      <c r="F36" s="30"/>
      <c r="G36" s="30"/>
      <c r="H36" s="30"/>
      <c r="I36" s="30"/>
      <c r="J36" s="30"/>
      <c r="K36" s="30"/>
      <c r="L36" s="30"/>
      <c r="M36" s="30"/>
    </row>
    <row r="37" ht="19" customHeight="1" spans="1:13">
      <c r="A37" s="30"/>
      <c r="B37" s="30"/>
      <c r="C37" s="30"/>
      <c r="D37" s="3" t="s">
        <v>126</v>
      </c>
      <c r="E37" s="30"/>
      <c r="F37" s="30"/>
      <c r="G37" s="30"/>
      <c r="H37" s="30"/>
      <c r="I37" s="30"/>
      <c r="J37" s="30"/>
      <c r="K37" s="30"/>
      <c r="L37" s="30"/>
      <c r="M37" s="30"/>
    </row>
    <row r="38" ht="19" customHeight="1" spans="1:13">
      <c r="A38" s="30"/>
      <c r="B38" s="30"/>
      <c r="C38" s="30"/>
      <c r="D38" s="5" t="s">
        <v>127</v>
      </c>
      <c r="E38" s="30"/>
      <c r="F38" s="30"/>
      <c r="G38" s="30"/>
      <c r="H38" s="30"/>
      <c r="I38" s="30"/>
      <c r="J38" s="30"/>
      <c r="K38" s="30"/>
      <c r="L38" s="30"/>
      <c r="M38" s="30"/>
    </row>
    <row r="39" ht="19" customHeight="1" spans="1:13">
      <c r="A39" s="3" t="s">
        <v>128</v>
      </c>
      <c r="B39" s="3"/>
      <c r="C39" s="4">
        <f>C9+C15+C16</f>
        <v>717.04</v>
      </c>
      <c r="D39" s="3" t="s">
        <v>129</v>
      </c>
      <c r="E39" s="30">
        <f t="shared" ref="E39:G39" si="0">SUM(E9:E38)</f>
        <v>717.04</v>
      </c>
      <c r="F39" s="30">
        <f>SUM(F9:F38)</f>
        <v>717.04</v>
      </c>
      <c r="G39" s="30">
        <f>SUM(G9:G38)</f>
        <v>717.04</v>
      </c>
      <c r="H39" s="30"/>
      <c r="I39" s="30"/>
      <c r="J39" s="30"/>
      <c r="K39" s="30"/>
      <c r="L39" s="30"/>
      <c r="M39" s="30"/>
    </row>
  </sheetData>
  <mergeCells count="22">
    <mergeCell ref="A2:M2"/>
    <mergeCell ref="B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/>
  <pageMargins left="0.590277777777778" right="0.590277777777778" top="0.786805555555556" bottom="0.786805555555556" header="0" footer="0"/>
  <pageSetup paperSize="9" scale="95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7"/>
  <sheetViews>
    <sheetView workbookViewId="0">
      <selection activeCell="I23" sqref="I23"/>
    </sheetView>
  </sheetViews>
  <sheetFormatPr defaultColWidth="10" defaultRowHeight="13.5"/>
  <cols>
    <col min="1" max="3" width="6.125" customWidth="1"/>
    <col min="4" max="4" width="9.25" customWidth="1"/>
    <col min="5" max="5" width="32.125" customWidth="1"/>
    <col min="6" max="7" width="8.125" customWidth="1"/>
    <col min="8" max="8" width="14.1166666666667" customWidth="1"/>
    <col min="9" max="9" width="16.2833333333333" customWidth="1"/>
    <col min="10" max="10" width="12.4833333333333" customWidth="1"/>
    <col min="11" max="11" width="9.76666666666667" customWidth="1"/>
    <col min="12" max="12" width="9.5" customWidth="1"/>
    <col min="13" max="14" width="10.875" customWidth="1"/>
    <col min="15" max="16" width="9.76666666666667" customWidth="1"/>
  </cols>
  <sheetData>
    <row r="1" ht="14.3" customHeight="1" spans="14:14">
      <c r="N1" s="14" t="s">
        <v>130</v>
      </c>
    </row>
    <row r="2" ht="30.9" customHeight="1" spans="1:14">
      <c r="A2" s="1" t="s">
        <v>131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2" t="s">
        <v>132</v>
      </c>
      <c r="B3" s="22"/>
      <c r="C3" s="22"/>
      <c r="D3" s="23" t="s">
        <v>3</v>
      </c>
      <c r="E3" s="23"/>
      <c r="F3" s="23"/>
      <c r="G3" s="23"/>
      <c r="H3" s="23"/>
      <c r="I3" s="23"/>
      <c r="J3" s="23"/>
      <c r="K3" s="23"/>
      <c r="L3" s="23"/>
      <c r="M3" s="23"/>
      <c r="N3" s="22" t="s">
        <v>4</v>
      </c>
    </row>
    <row r="4" ht="20.35" customHeight="1" spans="1:14">
      <c r="A4" s="10" t="s">
        <v>47</v>
      </c>
      <c r="B4" s="10"/>
      <c r="C4" s="10"/>
      <c r="D4" s="10" t="s">
        <v>133</v>
      </c>
      <c r="E4" s="10" t="s">
        <v>49</v>
      </c>
      <c r="F4" s="10" t="s">
        <v>50</v>
      </c>
      <c r="G4" s="10" t="s">
        <v>81</v>
      </c>
      <c r="H4" s="10"/>
      <c r="I4" s="10"/>
      <c r="J4" s="10"/>
      <c r="K4" s="10"/>
      <c r="L4" s="10" t="s">
        <v>82</v>
      </c>
      <c r="M4" s="10"/>
      <c r="N4" s="10"/>
    </row>
    <row r="5" ht="22.6" customHeight="1" spans="1:14">
      <c r="A5" s="10" t="s">
        <v>52</v>
      </c>
      <c r="B5" s="10" t="s">
        <v>53</v>
      </c>
      <c r="C5" s="10" t="s">
        <v>54</v>
      </c>
      <c r="D5" s="10"/>
      <c r="E5" s="10"/>
      <c r="F5" s="10"/>
      <c r="G5" s="10" t="s">
        <v>25</v>
      </c>
      <c r="H5" s="10" t="s">
        <v>83</v>
      </c>
      <c r="I5" s="10" t="s">
        <v>84</v>
      </c>
      <c r="J5" s="10" t="s">
        <v>85</v>
      </c>
      <c r="K5" s="10" t="s">
        <v>86</v>
      </c>
      <c r="L5" s="10" t="s">
        <v>25</v>
      </c>
      <c r="M5" s="10" t="s">
        <v>87</v>
      </c>
      <c r="N5" s="10" t="s">
        <v>88</v>
      </c>
    </row>
    <row r="6" ht="23" customHeight="1" spans="1:14">
      <c r="A6" s="31"/>
      <c r="B6" s="31"/>
      <c r="C6" s="31"/>
      <c r="D6" s="31"/>
      <c r="E6" s="32" t="s">
        <v>55</v>
      </c>
      <c r="F6" s="24">
        <f t="shared" ref="F6:N6" si="0">F7</f>
        <v>717.04</v>
      </c>
      <c r="G6" s="24">
        <f>G7</f>
        <v>433.88</v>
      </c>
      <c r="H6" s="24">
        <f>H7</f>
        <v>381.46</v>
      </c>
      <c r="I6" s="24">
        <f>I7</f>
        <v>42.7</v>
      </c>
      <c r="J6" s="24">
        <f>J7</f>
        <v>9.72</v>
      </c>
      <c r="K6" s="24">
        <f>K7</f>
        <v>0</v>
      </c>
      <c r="L6" s="24">
        <f>L7</f>
        <v>283.16</v>
      </c>
      <c r="M6" s="24">
        <f>M7</f>
        <v>283.16</v>
      </c>
      <c r="N6" s="24">
        <f>N7</f>
        <v>0</v>
      </c>
    </row>
    <row r="7" ht="23" customHeight="1" spans="1:14">
      <c r="A7" s="31"/>
      <c r="B7" s="31"/>
      <c r="C7" s="31"/>
      <c r="D7" s="31" t="s">
        <v>56</v>
      </c>
      <c r="E7" s="32" t="s">
        <v>3</v>
      </c>
      <c r="F7" s="24">
        <f t="shared" ref="F7:N7" si="1">F8</f>
        <v>717.04</v>
      </c>
      <c r="G7" s="24">
        <f>G8</f>
        <v>433.88</v>
      </c>
      <c r="H7" s="24">
        <f>H8</f>
        <v>381.46</v>
      </c>
      <c r="I7" s="24">
        <f>I8</f>
        <v>42.7</v>
      </c>
      <c r="J7" s="24">
        <f>J8</f>
        <v>9.72</v>
      </c>
      <c r="K7" s="24">
        <f>K8</f>
        <v>0</v>
      </c>
      <c r="L7" s="24">
        <f>L8</f>
        <v>283.16</v>
      </c>
      <c r="M7" s="24">
        <f>M8</f>
        <v>283.16</v>
      </c>
      <c r="N7" s="24">
        <f>N8</f>
        <v>0</v>
      </c>
    </row>
    <row r="8" ht="23" customHeight="1" spans="1:14">
      <c r="A8" s="31"/>
      <c r="B8" s="31"/>
      <c r="C8" s="31"/>
      <c r="D8" s="31" t="s">
        <v>57</v>
      </c>
      <c r="E8" s="32" t="s">
        <v>3</v>
      </c>
      <c r="F8" s="24">
        <f t="shared" ref="F8:N8" si="2">F9+F10+F11+F12+F13+F14+F15+F16+F17</f>
        <v>717.04</v>
      </c>
      <c r="G8" s="24">
        <f>G9+G10+G11+G12+G13+G14+G15+G16+G17</f>
        <v>433.88</v>
      </c>
      <c r="H8" s="24">
        <f>H9+H10+H11+H12+H13+H14+H15+H16+H17</f>
        <v>381.46</v>
      </c>
      <c r="I8" s="24">
        <f>I9+I10+I11+I12+I13+I14+I15+I16+I17</f>
        <v>42.7</v>
      </c>
      <c r="J8" s="24">
        <f>J9+J10+J11+J12+J13+J14+J15+J16+J17</f>
        <v>9.72</v>
      </c>
      <c r="K8" s="24">
        <f>K9+K10+K11+K12+K13+K14+K15+K16+K17</f>
        <v>0</v>
      </c>
      <c r="L8" s="24">
        <f>L9+L10+L11+L12+L13+L14+L15+L16+L17</f>
        <v>283.16</v>
      </c>
      <c r="M8" s="24">
        <f>M9+M10+M11+M12+M13+M14+M15+M16+M17</f>
        <v>283.16</v>
      </c>
      <c r="N8" s="24">
        <f>N9+N10+N11+N12+N13+N14+N15+N16+N17</f>
        <v>0</v>
      </c>
    </row>
    <row r="9" ht="23" customHeight="1" spans="1:14">
      <c r="A9" s="31" t="s">
        <v>58</v>
      </c>
      <c r="B9" s="31" t="s">
        <v>59</v>
      </c>
      <c r="C9" s="31" t="s">
        <v>60</v>
      </c>
      <c r="D9" s="31" t="s">
        <v>61</v>
      </c>
      <c r="E9" s="32" t="s">
        <v>62</v>
      </c>
      <c r="F9" s="24">
        <f t="shared" ref="F9:F17" si="3">G9+L9</f>
        <v>366.16</v>
      </c>
      <c r="G9" s="24">
        <f t="shared" ref="G9:G17" si="4">H9+I9+J9+K9</f>
        <v>326.04</v>
      </c>
      <c r="H9" s="24">
        <v>314.59</v>
      </c>
      <c r="I9" s="24">
        <v>1.73</v>
      </c>
      <c r="J9" s="24">
        <v>9.72</v>
      </c>
      <c r="K9" s="24"/>
      <c r="L9" s="24">
        <f t="shared" ref="L9:L17" si="5">M9+N9</f>
        <v>40.12</v>
      </c>
      <c r="M9" s="24">
        <v>40.12</v>
      </c>
      <c r="N9" s="24"/>
    </row>
    <row r="10" ht="23" customHeight="1" spans="1:14">
      <c r="A10" s="31" t="s">
        <v>58</v>
      </c>
      <c r="B10" s="31" t="s">
        <v>59</v>
      </c>
      <c r="C10" s="31" t="s">
        <v>63</v>
      </c>
      <c r="D10" s="31" t="s">
        <v>61</v>
      </c>
      <c r="E10" s="32" t="s">
        <v>64</v>
      </c>
      <c r="F10" s="24">
        <f>G10+L10</f>
        <v>39</v>
      </c>
      <c r="G10" s="24">
        <f>H10+I10+J10+K10</f>
        <v>0</v>
      </c>
      <c r="H10" s="24"/>
      <c r="I10" s="24"/>
      <c r="J10" s="24"/>
      <c r="K10" s="24"/>
      <c r="L10" s="24">
        <f>M10+N10</f>
        <v>39</v>
      </c>
      <c r="M10" s="24">
        <v>39</v>
      </c>
      <c r="N10" s="24"/>
    </row>
    <row r="11" ht="23" customHeight="1" spans="1:14">
      <c r="A11" s="31" t="s">
        <v>58</v>
      </c>
      <c r="B11" s="31" t="s">
        <v>59</v>
      </c>
      <c r="C11" s="31" t="s">
        <v>65</v>
      </c>
      <c r="D11" s="31" t="s">
        <v>61</v>
      </c>
      <c r="E11" s="32" t="s">
        <v>66</v>
      </c>
      <c r="F11" s="24">
        <f>G11+L11</f>
        <v>18</v>
      </c>
      <c r="G11" s="24">
        <f>H11+I11+J11+K11</f>
        <v>0</v>
      </c>
      <c r="H11" s="24"/>
      <c r="I11" s="24"/>
      <c r="J11" s="24"/>
      <c r="K11" s="24"/>
      <c r="L11" s="24">
        <f>M11+N11</f>
        <v>18</v>
      </c>
      <c r="M11" s="24">
        <v>18</v>
      </c>
      <c r="N11" s="24"/>
    </row>
    <row r="12" ht="23" customHeight="1" spans="1:14">
      <c r="A12" s="31" t="s">
        <v>58</v>
      </c>
      <c r="B12" s="31" t="s">
        <v>59</v>
      </c>
      <c r="C12" s="31" t="s">
        <v>67</v>
      </c>
      <c r="D12" s="31" t="s">
        <v>61</v>
      </c>
      <c r="E12" s="32" t="s">
        <v>68</v>
      </c>
      <c r="F12" s="24">
        <f>G12+L12</f>
        <v>19.04</v>
      </c>
      <c r="G12" s="24">
        <f>H12+I12+J12+K12</f>
        <v>0</v>
      </c>
      <c r="H12" s="24"/>
      <c r="I12" s="24"/>
      <c r="J12" s="24"/>
      <c r="K12" s="24"/>
      <c r="L12" s="24">
        <f>M12+N12</f>
        <v>19.04</v>
      </c>
      <c r="M12" s="24">
        <v>19.04</v>
      </c>
      <c r="N12" s="24"/>
    </row>
    <row r="13" ht="23" customHeight="1" spans="1:14">
      <c r="A13" s="31" t="s">
        <v>58</v>
      </c>
      <c r="B13" s="31" t="s">
        <v>59</v>
      </c>
      <c r="C13" s="31" t="s">
        <v>69</v>
      </c>
      <c r="D13" s="31" t="s">
        <v>61</v>
      </c>
      <c r="E13" s="32" t="s">
        <v>70</v>
      </c>
      <c r="F13" s="24">
        <f>G13+L13</f>
        <v>167</v>
      </c>
      <c r="G13" s="24">
        <f>H13+I13+J13+K13</f>
        <v>0</v>
      </c>
      <c r="H13" s="24"/>
      <c r="I13" s="24"/>
      <c r="J13" s="24"/>
      <c r="K13" s="24"/>
      <c r="L13" s="24">
        <f>M13+N13</f>
        <v>167</v>
      </c>
      <c r="M13" s="24">
        <v>167</v>
      </c>
      <c r="N13" s="24"/>
    </row>
    <row r="14" ht="23" customHeight="1" spans="1:14">
      <c r="A14" s="31" t="s">
        <v>71</v>
      </c>
      <c r="B14" s="31" t="s">
        <v>65</v>
      </c>
      <c r="C14" s="31" t="s">
        <v>60</v>
      </c>
      <c r="D14" s="31" t="s">
        <v>61</v>
      </c>
      <c r="E14" s="32" t="s">
        <v>72</v>
      </c>
      <c r="F14" s="24">
        <f>G14+L14</f>
        <v>40.97</v>
      </c>
      <c r="G14" s="24">
        <f>H14+I14+J14+K14</f>
        <v>40.97</v>
      </c>
      <c r="H14" s="24"/>
      <c r="I14" s="24">
        <v>40.97</v>
      </c>
      <c r="J14" s="24"/>
      <c r="K14" s="24"/>
      <c r="L14" s="24">
        <f>M14+N14</f>
        <v>0</v>
      </c>
      <c r="M14" s="24"/>
      <c r="N14" s="24"/>
    </row>
    <row r="15" ht="23" customHeight="1" spans="1:14">
      <c r="A15" s="31" t="s">
        <v>71</v>
      </c>
      <c r="B15" s="31" t="s">
        <v>65</v>
      </c>
      <c r="C15" s="31" t="s">
        <v>65</v>
      </c>
      <c r="D15" s="31" t="s">
        <v>61</v>
      </c>
      <c r="E15" s="32" t="s">
        <v>73</v>
      </c>
      <c r="F15" s="24">
        <f>G15+L15</f>
        <v>43.44</v>
      </c>
      <c r="G15" s="24">
        <f>H15+I15+J15+K15</f>
        <v>43.44</v>
      </c>
      <c r="H15" s="24">
        <v>43.44</v>
      </c>
      <c r="I15" s="24"/>
      <c r="J15" s="24"/>
      <c r="K15" s="24"/>
      <c r="L15" s="24">
        <f>M15+N15</f>
        <v>0</v>
      </c>
      <c r="M15" s="24"/>
      <c r="N15" s="24"/>
    </row>
    <row r="16" ht="23" customHeight="1" spans="1:14">
      <c r="A16" s="31" t="s">
        <v>74</v>
      </c>
      <c r="B16" s="31" t="s">
        <v>75</v>
      </c>
      <c r="C16" s="31" t="s">
        <v>60</v>
      </c>
      <c r="D16" s="31" t="s">
        <v>61</v>
      </c>
      <c r="E16" s="32" t="s">
        <v>76</v>
      </c>
      <c r="F16" s="24">
        <f>G16+L16</f>
        <v>20.33</v>
      </c>
      <c r="G16" s="24">
        <f>H16+I16+J16+K16</f>
        <v>20.33</v>
      </c>
      <c r="H16" s="24">
        <v>20.33</v>
      </c>
      <c r="I16" s="24"/>
      <c r="J16" s="24"/>
      <c r="K16" s="24"/>
      <c r="L16" s="24">
        <f>M16+N16</f>
        <v>0</v>
      </c>
      <c r="M16" s="24"/>
      <c r="N16" s="24"/>
    </row>
    <row r="17" ht="23" customHeight="1" spans="1:14">
      <c r="A17" s="31" t="s">
        <v>74</v>
      </c>
      <c r="B17" s="31" t="s">
        <v>75</v>
      </c>
      <c r="C17" s="31" t="s">
        <v>69</v>
      </c>
      <c r="D17" s="31" t="s">
        <v>61</v>
      </c>
      <c r="E17" s="32" t="s">
        <v>77</v>
      </c>
      <c r="F17" s="24">
        <f>G17+L17</f>
        <v>3.1</v>
      </c>
      <c r="G17" s="24">
        <f>H17+I17+J17+K17</f>
        <v>3.1</v>
      </c>
      <c r="H17" s="24">
        <v>3.1</v>
      </c>
      <c r="I17" s="24"/>
      <c r="J17" s="24"/>
      <c r="K17" s="24"/>
      <c r="L17" s="24">
        <f>M17+N17</f>
        <v>0</v>
      </c>
      <c r="M17" s="24"/>
      <c r="N17" s="24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34"/>
  <sheetViews>
    <sheetView workbookViewId="0">
      <selection activeCell="L14" sqref="L14"/>
    </sheetView>
  </sheetViews>
  <sheetFormatPr defaultColWidth="10" defaultRowHeight="13.5"/>
  <cols>
    <col min="1" max="1" width="4.88333333333333" customWidth="1"/>
    <col min="2" max="2" width="4.61666666666667" customWidth="1"/>
    <col min="3" max="3" width="23.25" customWidth="1"/>
    <col min="4" max="4" width="4.61666666666667" customWidth="1"/>
    <col min="5" max="5" width="5.20833333333333" customWidth="1"/>
    <col min="6" max="6" width="17.875" customWidth="1"/>
    <col min="7" max="8" width="7.875" customWidth="1"/>
    <col min="9" max="9" width="9.76666666666667" customWidth="1"/>
    <col min="10" max="10" width="8.375" customWidth="1"/>
    <col min="11" max="11" width="9.76666666666667" customWidth="1"/>
    <col min="12" max="12" width="15.25" customWidth="1"/>
    <col min="13" max="13" width="9.76666666666667" customWidth="1"/>
    <col min="14" max="14" width="8.625" customWidth="1"/>
    <col min="15" max="15" width="8.375" customWidth="1"/>
    <col min="16" max="16" width="8.25" customWidth="1"/>
    <col min="17" max="17" width="8.75" customWidth="1"/>
    <col min="18" max="25" width="9.76666666666667" customWidth="1"/>
  </cols>
  <sheetData>
    <row r="1" ht="14.3" customHeight="1" spans="1:19">
      <c r="A1" s="21"/>
      <c r="S1" s="14" t="s">
        <v>134</v>
      </c>
    </row>
    <row r="2" ht="26.35" customHeight="1" spans="1:19">
      <c r="A2" s="1" t="s">
        <v>135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ht="14.3" customHeight="1" spans="1:8">
      <c r="A3" s="14"/>
      <c r="B3" s="14"/>
      <c r="C3" s="14"/>
      <c r="D3" s="14"/>
      <c r="E3" s="14"/>
      <c r="F3" s="14"/>
      <c r="G3" s="14"/>
      <c r="H3" s="14"/>
    </row>
    <row r="4" ht="14.3" customHeight="1" spans="1:19">
      <c r="A4" s="22" t="s">
        <v>136</v>
      </c>
      <c r="B4" s="22"/>
      <c r="C4" s="22"/>
      <c r="D4" s="23" t="s">
        <v>3</v>
      </c>
      <c r="E4" s="23"/>
      <c r="F4" s="23"/>
      <c r="G4" s="23"/>
      <c r="H4" s="23"/>
      <c r="I4" s="23"/>
      <c r="J4" s="23"/>
      <c r="K4" s="23"/>
      <c r="L4" s="23"/>
      <c r="S4" s="21" t="s">
        <v>4</v>
      </c>
    </row>
    <row r="5" ht="28.9" customHeight="1" spans="1:19">
      <c r="A5" s="10" t="s">
        <v>137</v>
      </c>
      <c r="B5" s="10"/>
      <c r="C5" s="10"/>
      <c r="D5" s="10" t="s">
        <v>138</v>
      </c>
      <c r="E5" s="10"/>
      <c r="F5" s="10"/>
      <c r="G5" s="10" t="s">
        <v>50</v>
      </c>
      <c r="H5" s="10" t="s">
        <v>51</v>
      </c>
      <c r="I5" s="10"/>
      <c r="J5" s="10"/>
      <c r="K5" s="10"/>
      <c r="L5" s="10"/>
      <c r="M5" s="10"/>
      <c r="N5" s="10" t="s">
        <v>13</v>
      </c>
      <c r="O5" s="10" t="s">
        <v>14</v>
      </c>
      <c r="P5" s="10" t="s">
        <v>15</v>
      </c>
      <c r="Q5" s="12" t="s">
        <v>16</v>
      </c>
      <c r="R5" s="10" t="s">
        <v>17</v>
      </c>
      <c r="S5" s="10" t="s">
        <v>18</v>
      </c>
    </row>
    <row r="6" ht="34.95" customHeight="1" spans="1:19">
      <c r="A6" s="10" t="s">
        <v>52</v>
      </c>
      <c r="B6" s="10" t="s">
        <v>53</v>
      </c>
      <c r="C6" s="10" t="s">
        <v>139</v>
      </c>
      <c r="D6" s="10" t="s">
        <v>52</v>
      </c>
      <c r="E6" s="10" t="s">
        <v>53</v>
      </c>
      <c r="F6" s="10" t="s">
        <v>139</v>
      </c>
      <c r="G6" s="17"/>
      <c r="H6" s="17" t="s">
        <v>25</v>
      </c>
      <c r="I6" s="17" t="s">
        <v>27</v>
      </c>
      <c r="J6" s="17" t="s">
        <v>21</v>
      </c>
      <c r="K6" s="17" t="s">
        <v>22</v>
      </c>
      <c r="L6" s="17" t="s">
        <v>23</v>
      </c>
      <c r="M6" s="17" t="s">
        <v>24</v>
      </c>
      <c r="N6" s="17"/>
      <c r="O6" s="17"/>
      <c r="P6" s="17"/>
      <c r="Q6" s="18"/>
      <c r="R6" s="17"/>
      <c r="S6" s="17"/>
    </row>
    <row r="7" ht="20" customHeight="1" spans="1:19">
      <c r="A7" s="12"/>
      <c r="B7" s="10"/>
      <c r="C7" s="10"/>
      <c r="D7" s="10"/>
      <c r="E7" s="10"/>
      <c r="F7" s="28" t="s">
        <v>140</v>
      </c>
      <c r="G7" s="19">
        <f t="shared" ref="G7:I7" si="0">SUM(G8:G34)</f>
        <v>717.04</v>
      </c>
      <c r="H7" s="19">
        <f>SUM(H8:H34)</f>
        <v>717.04</v>
      </c>
      <c r="I7" s="19">
        <f>SUM(I8:I34)</f>
        <v>717.04</v>
      </c>
      <c r="J7" s="19"/>
      <c r="K7" s="19"/>
      <c r="L7" s="19"/>
      <c r="M7" s="19"/>
      <c r="N7" s="19"/>
      <c r="O7" s="19"/>
      <c r="P7" s="19"/>
      <c r="Q7" s="19"/>
      <c r="R7" s="19"/>
      <c r="S7" s="19"/>
    </row>
    <row r="8" ht="20" customHeight="1" spans="1:19">
      <c r="A8" s="10" t="s">
        <v>141</v>
      </c>
      <c r="B8" s="10" t="s">
        <v>60</v>
      </c>
      <c r="C8" s="10" t="s">
        <v>142</v>
      </c>
      <c r="D8" s="10" t="s">
        <v>143</v>
      </c>
      <c r="E8" s="10" t="s">
        <v>60</v>
      </c>
      <c r="F8" s="28" t="s">
        <v>144</v>
      </c>
      <c r="G8" s="19">
        <v>163.45</v>
      </c>
      <c r="H8" s="19">
        <v>163.45</v>
      </c>
      <c r="I8" s="19">
        <v>163.45</v>
      </c>
      <c r="J8" s="19"/>
      <c r="K8" s="19"/>
      <c r="L8" s="19"/>
      <c r="M8" s="19"/>
      <c r="N8" s="19"/>
      <c r="O8" s="19"/>
      <c r="P8" s="19"/>
      <c r="Q8" s="19"/>
      <c r="R8" s="19"/>
      <c r="S8" s="19"/>
    </row>
    <row r="9" ht="20" customHeight="1" spans="1:19">
      <c r="A9" s="10"/>
      <c r="B9" s="10" t="s">
        <v>59</v>
      </c>
      <c r="C9" s="10" t="s">
        <v>145</v>
      </c>
      <c r="D9" s="10" t="s">
        <v>143</v>
      </c>
      <c r="E9" s="10" t="s">
        <v>60</v>
      </c>
      <c r="F9" s="28" t="s">
        <v>144</v>
      </c>
      <c r="G9" s="19">
        <v>58.96</v>
      </c>
      <c r="H9" s="19">
        <v>58.96</v>
      </c>
      <c r="I9" s="19">
        <v>58.96</v>
      </c>
      <c r="J9" s="19"/>
      <c r="K9" s="19"/>
      <c r="L9" s="19"/>
      <c r="M9" s="19"/>
      <c r="N9" s="19"/>
      <c r="O9" s="19"/>
      <c r="P9" s="19"/>
      <c r="Q9" s="19"/>
      <c r="R9" s="19"/>
      <c r="S9" s="19"/>
    </row>
    <row r="10" ht="20" customHeight="1" spans="1:19">
      <c r="A10" s="10"/>
      <c r="B10" s="10" t="s">
        <v>146</v>
      </c>
      <c r="C10" s="10" t="s">
        <v>147</v>
      </c>
      <c r="D10" s="10" t="s">
        <v>143</v>
      </c>
      <c r="E10" s="10" t="s">
        <v>60</v>
      </c>
      <c r="F10" s="28" t="s">
        <v>144</v>
      </c>
      <c r="G10" s="19">
        <v>6.42</v>
      </c>
      <c r="H10" s="19">
        <v>6.42</v>
      </c>
      <c r="I10" s="19">
        <v>6.42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ht="20" customHeight="1" spans="1:19">
      <c r="A11" s="10"/>
      <c r="B11" s="10">
        <v>3</v>
      </c>
      <c r="C11" s="10" t="s">
        <v>148</v>
      </c>
      <c r="D11" s="10">
        <v>501</v>
      </c>
      <c r="E11" s="29" t="s">
        <v>60</v>
      </c>
      <c r="F11" s="28" t="s">
        <v>144</v>
      </c>
      <c r="G11" s="19">
        <v>41.04</v>
      </c>
      <c r="H11" s="19">
        <v>41.04</v>
      </c>
      <c r="I11" s="19">
        <v>41.04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ht="20" customHeight="1" spans="1:19">
      <c r="A12" s="10"/>
      <c r="B12" s="10" t="s">
        <v>149</v>
      </c>
      <c r="C12" s="10" t="s">
        <v>150</v>
      </c>
      <c r="D12" s="10" t="s">
        <v>143</v>
      </c>
      <c r="E12" s="10" t="s">
        <v>59</v>
      </c>
      <c r="F12" s="28" t="s">
        <v>151</v>
      </c>
      <c r="G12" s="19">
        <v>43.44</v>
      </c>
      <c r="H12" s="19">
        <v>43.44</v>
      </c>
      <c r="I12" s="19">
        <v>43.44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ht="20" customHeight="1" spans="1:19">
      <c r="A13" s="10"/>
      <c r="B13" s="10" t="s">
        <v>152</v>
      </c>
      <c r="C13" s="10" t="s">
        <v>153</v>
      </c>
      <c r="D13" s="10" t="s">
        <v>143</v>
      </c>
      <c r="E13" s="10" t="s">
        <v>59</v>
      </c>
      <c r="F13" s="28" t="s">
        <v>151</v>
      </c>
      <c r="G13" s="19">
        <v>20.33</v>
      </c>
      <c r="H13" s="19">
        <v>20.33</v>
      </c>
      <c r="I13" s="19">
        <v>20.33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ht="20" customHeight="1" spans="1:19">
      <c r="A14" s="10"/>
      <c r="B14" s="10" t="s">
        <v>154</v>
      </c>
      <c r="C14" s="10" t="s">
        <v>155</v>
      </c>
      <c r="D14" s="10" t="s">
        <v>143</v>
      </c>
      <c r="E14" s="10" t="s">
        <v>59</v>
      </c>
      <c r="F14" s="28" t="s">
        <v>151</v>
      </c>
      <c r="G14" s="19">
        <v>2.69</v>
      </c>
      <c r="H14" s="19">
        <v>2.69</v>
      </c>
      <c r="I14" s="19">
        <v>2.69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ht="20" customHeight="1" spans="1:19">
      <c r="A15" s="10"/>
      <c r="B15" s="10" t="s">
        <v>156</v>
      </c>
      <c r="C15" s="10" t="s">
        <v>157</v>
      </c>
      <c r="D15" s="10" t="s">
        <v>143</v>
      </c>
      <c r="E15" s="10" t="s">
        <v>146</v>
      </c>
      <c r="F15" s="28" t="s">
        <v>158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ht="20" customHeight="1" spans="1:19">
      <c r="A16" s="10"/>
      <c r="B16" s="10" t="s">
        <v>69</v>
      </c>
      <c r="C16" s="10" t="s">
        <v>159</v>
      </c>
      <c r="D16" s="10" t="s">
        <v>143</v>
      </c>
      <c r="E16" s="10" t="s">
        <v>60</v>
      </c>
      <c r="F16" s="28" t="s">
        <v>144</v>
      </c>
      <c r="G16" s="19">
        <v>45.13</v>
      </c>
      <c r="H16" s="19">
        <v>45.13</v>
      </c>
      <c r="I16" s="19">
        <v>45.13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ht="20" customHeight="1" spans="1:19">
      <c r="A17" s="10" t="s">
        <v>160</v>
      </c>
      <c r="B17" s="10" t="s">
        <v>60</v>
      </c>
      <c r="C17" s="10" t="s">
        <v>161</v>
      </c>
      <c r="D17" s="10" t="s">
        <v>162</v>
      </c>
      <c r="E17" s="10" t="s">
        <v>60</v>
      </c>
      <c r="F17" s="28" t="s">
        <v>163</v>
      </c>
      <c r="G17" s="19">
        <v>2.88</v>
      </c>
      <c r="H17" s="19">
        <v>2.88</v>
      </c>
      <c r="I17" s="19">
        <v>2.88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ht="20" customHeight="1" spans="1:19">
      <c r="A18" s="10"/>
      <c r="B18" s="10" t="s">
        <v>59</v>
      </c>
      <c r="C18" s="10" t="s">
        <v>164</v>
      </c>
      <c r="D18" s="10" t="s">
        <v>162</v>
      </c>
      <c r="E18" s="10" t="s">
        <v>60</v>
      </c>
      <c r="F18" s="28" t="s">
        <v>163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</row>
    <row r="19" ht="20" customHeight="1" spans="1:19">
      <c r="A19" s="10"/>
      <c r="B19" s="10" t="s">
        <v>165</v>
      </c>
      <c r="C19" s="10" t="s">
        <v>166</v>
      </c>
      <c r="D19" s="10" t="s">
        <v>162</v>
      </c>
      <c r="E19" s="10" t="s">
        <v>60</v>
      </c>
      <c r="F19" s="28" t="s">
        <v>163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</row>
    <row r="20" ht="20" customHeight="1" spans="1:19">
      <c r="A20" s="10"/>
      <c r="B20" s="10" t="s">
        <v>75</v>
      </c>
      <c r="C20" s="10" t="s">
        <v>167</v>
      </c>
      <c r="D20" s="10" t="s">
        <v>162</v>
      </c>
      <c r="E20" s="10" t="s">
        <v>60</v>
      </c>
      <c r="F20" s="28" t="s">
        <v>163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</row>
    <row r="21" ht="20" customHeight="1" spans="1:19">
      <c r="A21" s="10"/>
      <c r="B21" s="10" t="s">
        <v>168</v>
      </c>
      <c r="C21" s="10" t="s">
        <v>169</v>
      </c>
      <c r="D21" s="10" t="s">
        <v>162</v>
      </c>
      <c r="E21" s="10" t="s">
        <v>60</v>
      </c>
      <c r="F21" s="28" t="s">
        <v>163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</row>
    <row r="22" ht="20" customHeight="1" spans="1:19">
      <c r="A22" s="10"/>
      <c r="B22" s="10" t="s">
        <v>170</v>
      </c>
      <c r="C22" s="10" t="s">
        <v>171</v>
      </c>
      <c r="D22" s="10" t="s">
        <v>162</v>
      </c>
      <c r="E22" s="10" t="s">
        <v>59</v>
      </c>
      <c r="F22" s="28" t="s">
        <v>172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</row>
    <row r="23" ht="20" customHeight="1" spans="1:19">
      <c r="A23" s="10"/>
      <c r="B23" s="10" t="s">
        <v>173</v>
      </c>
      <c r="C23" s="10" t="s">
        <v>174</v>
      </c>
      <c r="D23" s="10" t="s">
        <v>162</v>
      </c>
      <c r="E23" s="10" t="s">
        <v>67</v>
      </c>
      <c r="F23" s="28" t="s">
        <v>175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ht="20" customHeight="1" spans="1:19">
      <c r="A24" s="10"/>
      <c r="B24" s="10" t="s">
        <v>176</v>
      </c>
      <c r="C24" s="10" t="s">
        <v>177</v>
      </c>
      <c r="D24" s="10" t="s">
        <v>162</v>
      </c>
      <c r="E24" s="10" t="s">
        <v>65</v>
      </c>
      <c r="F24" s="28" t="s">
        <v>178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</row>
    <row r="25" ht="20" customHeight="1" spans="1:19">
      <c r="A25" s="10"/>
      <c r="B25" s="10" t="s">
        <v>179</v>
      </c>
      <c r="C25" s="10" t="s">
        <v>180</v>
      </c>
      <c r="D25" s="10" t="s">
        <v>162</v>
      </c>
      <c r="E25" s="10" t="s">
        <v>65</v>
      </c>
      <c r="F25" s="28" t="s">
        <v>178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</row>
    <row r="26" ht="20" customHeight="1" spans="1:19">
      <c r="A26" s="10"/>
      <c r="B26" s="10" t="s">
        <v>181</v>
      </c>
      <c r="C26" s="10" t="s">
        <v>182</v>
      </c>
      <c r="D26" s="10" t="s">
        <v>162</v>
      </c>
      <c r="E26" s="10" t="s">
        <v>60</v>
      </c>
      <c r="F26" s="28" t="s">
        <v>163</v>
      </c>
      <c r="G26" s="30">
        <v>2.75</v>
      </c>
      <c r="H26" s="30">
        <v>2.75</v>
      </c>
      <c r="I26" s="30">
        <v>2.75</v>
      </c>
      <c r="J26" s="30"/>
      <c r="K26" s="30"/>
      <c r="L26" s="30"/>
      <c r="M26" s="30"/>
      <c r="N26" s="30"/>
      <c r="O26" s="30"/>
      <c r="P26" s="30"/>
      <c r="Q26" s="30"/>
      <c r="R26" s="30"/>
      <c r="S26" s="30"/>
    </row>
    <row r="27" ht="20" customHeight="1" spans="1:19">
      <c r="A27" s="10"/>
      <c r="B27" s="10" t="s">
        <v>183</v>
      </c>
      <c r="C27" s="10" t="s">
        <v>184</v>
      </c>
      <c r="D27" s="10" t="s">
        <v>162</v>
      </c>
      <c r="E27" s="10" t="s">
        <v>60</v>
      </c>
      <c r="F27" s="28" t="s">
        <v>163</v>
      </c>
      <c r="G27" s="30">
        <v>4.09</v>
      </c>
      <c r="H27" s="30">
        <v>4.09</v>
      </c>
      <c r="I27" s="30">
        <v>4.09</v>
      </c>
      <c r="J27" s="30"/>
      <c r="K27" s="30"/>
      <c r="L27" s="30"/>
      <c r="M27" s="30"/>
      <c r="N27" s="30"/>
      <c r="O27" s="30"/>
      <c r="P27" s="30"/>
      <c r="Q27" s="30"/>
      <c r="R27" s="30"/>
      <c r="S27" s="30"/>
    </row>
    <row r="28" ht="20" customHeight="1" spans="1:19">
      <c r="A28" s="10"/>
      <c r="B28" s="10" t="s">
        <v>185</v>
      </c>
      <c r="C28" s="10" t="s">
        <v>186</v>
      </c>
      <c r="D28" s="10" t="s">
        <v>162</v>
      </c>
      <c r="E28" s="10" t="s">
        <v>60</v>
      </c>
      <c r="F28" s="28" t="s">
        <v>163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</row>
    <row r="29" ht="20" customHeight="1" spans="1:19">
      <c r="A29" s="10"/>
      <c r="B29" s="10" t="s">
        <v>69</v>
      </c>
      <c r="C29" s="10" t="s">
        <v>187</v>
      </c>
      <c r="D29" s="10" t="s">
        <v>162</v>
      </c>
      <c r="E29" s="10" t="s">
        <v>69</v>
      </c>
      <c r="F29" s="28" t="s">
        <v>188</v>
      </c>
      <c r="G29" s="30">
        <v>283.16</v>
      </c>
      <c r="H29" s="30">
        <v>283.16</v>
      </c>
      <c r="I29" s="30">
        <v>283.16</v>
      </c>
      <c r="J29" s="30"/>
      <c r="K29" s="30"/>
      <c r="L29" s="30"/>
      <c r="M29" s="30"/>
      <c r="N29" s="30"/>
      <c r="O29" s="30"/>
      <c r="P29" s="30"/>
      <c r="Q29" s="30"/>
      <c r="R29" s="30"/>
      <c r="S29" s="30"/>
    </row>
    <row r="30" ht="20" customHeight="1" spans="1:19">
      <c r="A30" s="10"/>
      <c r="B30" s="29" t="s">
        <v>60</v>
      </c>
      <c r="C30" s="10" t="s">
        <v>189</v>
      </c>
      <c r="D30" s="10">
        <v>509</v>
      </c>
      <c r="E30" s="29" t="s">
        <v>65</v>
      </c>
      <c r="F30" s="28" t="s">
        <v>190</v>
      </c>
      <c r="G30" s="30">
        <v>34.87</v>
      </c>
      <c r="H30" s="30">
        <v>34.87</v>
      </c>
      <c r="I30" s="30">
        <v>34.87</v>
      </c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ht="20" customHeight="1" spans="1:19">
      <c r="A31" s="10" t="s">
        <v>191</v>
      </c>
      <c r="B31" s="10" t="s">
        <v>59</v>
      </c>
      <c r="C31" s="10" t="s">
        <v>192</v>
      </c>
      <c r="D31" s="10">
        <v>509</v>
      </c>
      <c r="E31" s="29" t="s">
        <v>65</v>
      </c>
      <c r="F31" s="28" t="s">
        <v>190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ht="20" customHeight="1" spans="1:19">
      <c r="A32" s="10"/>
      <c r="B32" s="29" t="s">
        <v>65</v>
      </c>
      <c r="C32" s="10" t="s">
        <v>193</v>
      </c>
      <c r="D32" s="10" t="s">
        <v>194</v>
      </c>
      <c r="E32" s="29" t="s">
        <v>60</v>
      </c>
      <c r="F32" s="28" t="s">
        <v>195</v>
      </c>
      <c r="G32" s="30">
        <v>1.73</v>
      </c>
      <c r="H32" s="30">
        <v>1.73</v>
      </c>
      <c r="I32" s="30">
        <v>1.73</v>
      </c>
      <c r="J32" s="30"/>
      <c r="K32" s="30"/>
      <c r="L32" s="30"/>
      <c r="M32" s="30"/>
      <c r="N32" s="30"/>
      <c r="O32" s="30"/>
      <c r="P32" s="30"/>
      <c r="Q32" s="30"/>
      <c r="R32" s="30"/>
      <c r="S32" s="30"/>
    </row>
    <row r="33" ht="20" customHeight="1" spans="1:19">
      <c r="A33" s="10"/>
      <c r="B33" s="29" t="s">
        <v>69</v>
      </c>
      <c r="C33" s="10" t="s">
        <v>196</v>
      </c>
      <c r="D33" s="10">
        <v>509</v>
      </c>
      <c r="E33" s="29" t="s">
        <v>69</v>
      </c>
      <c r="F33" s="10" t="s">
        <v>197</v>
      </c>
      <c r="G33" s="30">
        <v>6.1</v>
      </c>
      <c r="H33" s="30">
        <v>6.1</v>
      </c>
      <c r="I33" s="30">
        <v>6.1</v>
      </c>
      <c r="J33" s="30"/>
      <c r="K33" s="30"/>
      <c r="L33" s="30"/>
      <c r="M33" s="30"/>
      <c r="N33" s="30"/>
      <c r="O33" s="30"/>
      <c r="P33" s="30"/>
      <c r="Q33" s="30"/>
      <c r="R33" s="30"/>
      <c r="S33" s="30"/>
    </row>
    <row r="34" ht="20" customHeight="1" spans="1:19">
      <c r="A34" s="10" t="s">
        <v>198</v>
      </c>
      <c r="B34" s="10" t="s">
        <v>59</v>
      </c>
      <c r="C34" s="10" t="s">
        <v>199</v>
      </c>
      <c r="D34" s="10" t="s">
        <v>200</v>
      </c>
      <c r="E34" s="10" t="s">
        <v>67</v>
      </c>
      <c r="F34" s="28" t="s">
        <v>201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</row>
  </sheetData>
  <mergeCells count="17">
    <mergeCell ref="A2:S2"/>
    <mergeCell ref="A3:H3"/>
    <mergeCell ref="A4:C4"/>
    <mergeCell ref="D4:L4"/>
    <mergeCell ref="A5:C5"/>
    <mergeCell ref="D5:F5"/>
    <mergeCell ref="H5:M5"/>
    <mergeCell ref="A8:A16"/>
    <mergeCell ref="A17:A29"/>
    <mergeCell ref="A31:A33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786805555555556" bottom="0.786805555555556" header="0" footer="0"/>
  <pageSetup paperSize="9" scale="90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3"/>
  <sheetViews>
    <sheetView workbookViewId="0">
      <selection activeCell="G30" sqref="G30"/>
    </sheetView>
  </sheetViews>
  <sheetFormatPr defaultColWidth="10" defaultRowHeight="13.5"/>
  <cols>
    <col min="1" max="1" width="9.76666666666667" customWidth="1"/>
    <col min="2" max="2" width="42.375" customWidth="1"/>
    <col min="3" max="3" width="43.375" customWidth="1"/>
    <col min="4" max="4" width="19.625" customWidth="1"/>
    <col min="5" max="11" width="9.76666666666667" customWidth="1"/>
  </cols>
  <sheetData>
    <row r="1" ht="14.3" customHeight="1" spans="1:4">
      <c r="A1" s="21"/>
      <c r="D1" s="14" t="s">
        <v>202</v>
      </c>
    </row>
    <row r="2" ht="35.4" customHeight="1" spans="1:4">
      <c r="A2" s="1" t="s">
        <v>203</v>
      </c>
      <c r="B2" s="1"/>
      <c r="C2" s="1"/>
      <c r="D2" s="1"/>
    </row>
    <row r="3" ht="14.3" customHeight="1" spans="1:4">
      <c r="A3" s="23" t="s">
        <v>204</v>
      </c>
      <c r="B3" s="21" t="s">
        <v>3</v>
      </c>
      <c r="C3" s="21"/>
      <c r="D3" s="14" t="s">
        <v>4</v>
      </c>
    </row>
    <row r="4" ht="14.3" customHeight="1" spans="1:4">
      <c r="A4" s="26" t="s">
        <v>205</v>
      </c>
      <c r="B4" s="26"/>
      <c r="C4" s="26" t="s">
        <v>206</v>
      </c>
      <c r="D4" s="26"/>
    </row>
    <row r="5" ht="14.3" customHeight="1" spans="1:4">
      <c r="A5" s="10" t="s">
        <v>207</v>
      </c>
      <c r="B5" s="10"/>
      <c r="C5" s="11">
        <v>15.86</v>
      </c>
      <c r="D5" s="11"/>
    </row>
    <row r="6" ht="14.3" customHeight="1" spans="1:4">
      <c r="A6" s="12" t="s">
        <v>208</v>
      </c>
      <c r="B6" s="12"/>
      <c r="C6" s="11"/>
      <c r="D6" s="11"/>
    </row>
    <row r="7" ht="14.3" customHeight="1" spans="1:4">
      <c r="A7" s="12" t="s">
        <v>209</v>
      </c>
      <c r="B7" s="12"/>
      <c r="C7" s="11"/>
      <c r="D7" s="11"/>
    </row>
    <row r="8" ht="14.3" customHeight="1" spans="1:4">
      <c r="A8" s="18" t="s">
        <v>210</v>
      </c>
      <c r="B8" s="18"/>
      <c r="C8" s="27">
        <v>15.86</v>
      </c>
      <c r="D8" s="27"/>
    </row>
    <row r="9" ht="14.3" customHeight="1" spans="1:4">
      <c r="A9" s="5" t="s">
        <v>211</v>
      </c>
      <c r="B9" s="5"/>
      <c r="C9" s="4">
        <v>15.86</v>
      </c>
      <c r="D9" s="4"/>
    </row>
    <row r="10" ht="14.3" customHeight="1" spans="1:4">
      <c r="A10" s="5" t="s">
        <v>212</v>
      </c>
      <c r="B10" s="5"/>
      <c r="C10" s="4"/>
      <c r="D10" s="4"/>
    </row>
    <row r="11" ht="68" customHeight="1" spans="1:4">
      <c r="A11" s="21" t="s">
        <v>213</v>
      </c>
      <c r="B11" s="21"/>
      <c r="C11" s="21"/>
      <c r="D11" s="21"/>
    </row>
    <row r="12" ht="14.3" customHeight="1"/>
    <row r="13" ht="14.3" customHeight="1" spans="10:10">
      <c r="J13" s="21" t="s">
        <v>42</v>
      </c>
    </row>
  </sheetData>
  <mergeCells count="17">
    <mergeCell ref="A2:D2"/>
    <mergeCell ref="B3:C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D11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8"/>
  <sheetViews>
    <sheetView workbookViewId="0">
      <selection activeCell="E17" sqref="E17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3.5666666666667" customWidth="1"/>
    <col min="6" max="6" width="7.75" customWidth="1"/>
    <col min="7" max="7" width="9.875" customWidth="1"/>
    <col min="8" max="8" width="11.375" customWidth="1"/>
    <col min="9" max="9" width="16.2833333333333" customWidth="1"/>
    <col min="10" max="10" width="12.4833333333333" customWidth="1"/>
    <col min="11" max="11" width="9.76666666666667" customWidth="1"/>
    <col min="12" max="12" width="10" customWidth="1"/>
    <col min="13" max="13" width="12.75" customWidth="1"/>
    <col min="14" max="14" width="10.625" customWidth="1"/>
    <col min="15" max="15" width="9.76666666666667" customWidth="1"/>
  </cols>
  <sheetData>
    <row r="1" ht="14.3" customHeight="1" spans="1:14">
      <c r="A1" s="21"/>
      <c r="N1" s="14" t="s">
        <v>214</v>
      </c>
    </row>
    <row r="2" ht="30.9" customHeight="1" spans="1:14">
      <c r="A2" s="1" t="s">
        <v>215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2" t="s">
        <v>132</v>
      </c>
      <c r="B3" s="22"/>
      <c r="C3" s="22"/>
      <c r="D3" s="23" t="s">
        <v>3</v>
      </c>
      <c r="E3" s="23"/>
      <c r="F3" s="23"/>
      <c r="G3" s="23"/>
      <c r="H3" s="23"/>
      <c r="I3" s="23"/>
      <c r="J3" s="23"/>
      <c r="K3" s="23"/>
      <c r="L3" s="23"/>
      <c r="M3" s="23"/>
      <c r="N3" s="22" t="s">
        <v>4</v>
      </c>
    </row>
    <row r="4" ht="20.35" customHeight="1" spans="1:14">
      <c r="A4" s="10" t="s">
        <v>47</v>
      </c>
      <c r="B4" s="10"/>
      <c r="C4" s="10"/>
      <c r="D4" s="10" t="s">
        <v>80</v>
      </c>
      <c r="E4" s="10" t="s">
        <v>49</v>
      </c>
      <c r="F4" s="10" t="s">
        <v>50</v>
      </c>
      <c r="G4" s="10" t="s">
        <v>81</v>
      </c>
      <c r="H4" s="10"/>
      <c r="I4" s="10"/>
      <c r="J4" s="10"/>
      <c r="K4" s="10"/>
      <c r="L4" s="10" t="s">
        <v>82</v>
      </c>
      <c r="M4" s="10"/>
      <c r="N4" s="10"/>
    </row>
    <row r="5" ht="23.5" customHeight="1" spans="1:14">
      <c r="A5" s="10" t="s">
        <v>52</v>
      </c>
      <c r="B5" s="10" t="s">
        <v>53</v>
      </c>
      <c r="C5" s="10" t="s">
        <v>54</v>
      </c>
      <c r="D5" s="10"/>
      <c r="E5" s="10"/>
      <c r="F5" s="10"/>
      <c r="G5" s="10" t="s">
        <v>25</v>
      </c>
      <c r="H5" s="10" t="s">
        <v>83</v>
      </c>
      <c r="I5" s="10" t="s">
        <v>84</v>
      </c>
      <c r="J5" s="10" t="s">
        <v>85</v>
      </c>
      <c r="K5" s="10" t="s">
        <v>86</v>
      </c>
      <c r="L5" s="10" t="s">
        <v>25</v>
      </c>
      <c r="M5" s="10" t="s">
        <v>87</v>
      </c>
      <c r="N5" s="10" t="s">
        <v>88</v>
      </c>
    </row>
    <row r="6" ht="14.3" customHeight="1" spans="1:14">
      <c r="A6" s="10" t="s">
        <v>42</v>
      </c>
      <c r="B6" s="10"/>
      <c r="C6" s="10"/>
      <c r="D6" s="10"/>
      <c r="E6" s="10" t="s">
        <v>55</v>
      </c>
      <c r="F6" s="24"/>
      <c r="G6" s="24"/>
      <c r="H6" s="24"/>
      <c r="I6" s="24"/>
      <c r="J6" s="24"/>
      <c r="K6" s="24"/>
      <c r="L6" s="24"/>
      <c r="M6" s="24"/>
      <c r="N6" s="24"/>
    </row>
    <row r="7" ht="14.3" customHeight="1" spans="1:14">
      <c r="A7" s="10"/>
      <c r="B7" s="10"/>
      <c r="C7" s="10"/>
      <c r="D7" s="10"/>
      <c r="E7" s="9"/>
      <c r="F7" s="24"/>
      <c r="G7" s="24"/>
      <c r="H7" s="24"/>
      <c r="I7" s="24"/>
      <c r="J7" s="24"/>
      <c r="K7" s="24"/>
      <c r="L7" s="24"/>
      <c r="M7" s="24"/>
      <c r="N7" s="24"/>
    </row>
    <row r="8" ht="14.3" customHeight="1" spans="1:14">
      <c r="A8" s="10"/>
      <c r="B8" s="10"/>
      <c r="C8" s="10"/>
      <c r="D8" s="10"/>
      <c r="E8" s="25"/>
      <c r="F8" s="24"/>
      <c r="G8" s="24"/>
      <c r="H8" s="24"/>
      <c r="I8" s="24"/>
      <c r="J8" s="24"/>
      <c r="K8" s="24"/>
      <c r="L8" s="24"/>
      <c r="M8" s="24"/>
      <c r="N8" s="24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393055555555556" right="0.393055555555556" top="0.786805555555556" bottom="0.786805555555556" header="0" footer="0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8"/>
  <sheetViews>
    <sheetView workbookViewId="0">
      <selection activeCell="D3" sqref="D3:M3"/>
    </sheetView>
  </sheetViews>
  <sheetFormatPr defaultColWidth="10" defaultRowHeight="13.5" outlineLevelRow="7"/>
  <cols>
    <col min="1" max="2" width="3.93333333333333" customWidth="1"/>
    <col min="3" max="3" width="5.425" customWidth="1"/>
    <col min="4" max="4" width="9.76666666666667" customWidth="1"/>
    <col min="5" max="5" width="11.625" customWidth="1"/>
    <col min="6" max="6" width="7.75" customWidth="1"/>
    <col min="7" max="7" width="9.75" customWidth="1"/>
    <col min="8" max="8" width="11.625" customWidth="1"/>
    <col min="9" max="9" width="16.2833333333333" customWidth="1"/>
    <col min="10" max="10" width="12.4833333333333" customWidth="1"/>
    <col min="11" max="11" width="9.76666666666667" customWidth="1"/>
    <col min="12" max="12" width="9.25" customWidth="1"/>
    <col min="13" max="13" width="10.75" customWidth="1"/>
    <col min="14" max="14" width="10.375" customWidth="1"/>
    <col min="15" max="15" width="9.76666666666667" customWidth="1"/>
  </cols>
  <sheetData>
    <row r="1" ht="14.3" customHeight="1" spans="1:14">
      <c r="A1" s="21"/>
      <c r="N1" s="14" t="s">
        <v>216</v>
      </c>
    </row>
    <row r="2" ht="30.9" customHeight="1" spans="1:14">
      <c r="A2" s="1" t="s">
        <v>217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4.3" customHeight="1" spans="1:14">
      <c r="A3" s="22" t="s">
        <v>132</v>
      </c>
      <c r="B3" s="22"/>
      <c r="C3" s="22"/>
      <c r="D3" s="23" t="s">
        <v>3</v>
      </c>
      <c r="E3" s="23"/>
      <c r="F3" s="23"/>
      <c r="G3" s="23"/>
      <c r="H3" s="23"/>
      <c r="I3" s="23"/>
      <c r="J3" s="23"/>
      <c r="K3" s="23"/>
      <c r="L3" s="23"/>
      <c r="M3" s="23"/>
      <c r="N3" s="22" t="s">
        <v>4</v>
      </c>
    </row>
    <row r="4" ht="20.35" customHeight="1" spans="1:14">
      <c r="A4" s="10" t="s">
        <v>47</v>
      </c>
      <c r="B4" s="10"/>
      <c r="C4" s="10"/>
      <c r="D4" s="10" t="s">
        <v>80</v>
      </c>
      <c r="E4" s="10" t="s">
        <v>49</v>
      </c>
      <c r="F4" s="10" t="s">
        <v>50</v>
      </c>
      <c r="G4" s="10" t="s">
        <v>81</v>
      </c>
      <c r="H4" s="10"/>
      <c r="I4" s="10"/>
      <c r="J4" s="10"/>
      <c r="K4" s="10"/>
      <c r="L4" s="10" t="s">
        <v>82</v>
      </c>
      <c r="M4" s="10"/>
      <c r="N4" s="10"/>
    </row>
    <row r="5" ht="27" customHeight="1" spans="1:14">
      <c r="A5" s="10" t="s">
        <v>52</v>
      </c>
      <c r="B5" s="10" t="s">
        <v>53</v>
      </c>
      <c r="C5" s="10" t="s">
        <v>54</v>
      </c>
      <c r="D5" s="10"/>
      <c r="E5" s="10"/>
      <c r="F5" s="10"/>
      <c r="G5" s="10" t="s">
        <v>25</v>
      </c>
      <c r="H5" s="10" t="s">
        <v>83</v>
      </c>
      <c r="I5" s="10" t="s">
        <v>84</v>
      </c>
      <c r="J5" s="10" t="s">
        <v>85</v>
      </c>
      <c r="K5" s="10" t="s">
        <v>86</v>
      </c>
      <c r="L5" s="10" t="s">
        <v>25</v>
      </c>
      <c r="M5" s="10" t="s">
        <v>87</v>
      </c>
      <c r="N5" s="10" t="s">
        <v>88</v>
      </c>
    </row>
    <row r="6" ht="14.3" customHeight="1" spans="1:14">
      <c r="A6" s="10" t="s">
        <v>42</v>
      </c>
      <c r="B6" s="10"/>
      <c r="C6" s="10"/>
      <c r="D6" s="10"/>
      <c r="E6" s="10" t="s">
        <v>55</v>
      </c>
      <c r="F6" s="24"/>
      <c r="G6" s="24"/>
      <c r="H6" s="24"/>
      <c r="I6" s="24"/>
      <c r="J6" s="24"/>
      <c r="K6" s="24"/>
      <c r="L6" s="24"/>
      <c r="M6" s="24"/>
      <c r="N6" s="24"/>
    </row>
    <row r="7" ht="14.3" customHeight="1" spans="1:14">
      <c r="A7" s="10"/>
      <c r="B7" s="10"/>
      <c r="C7" s="10"/>
      <c r="D7" s="10"/>
      <c r="E7" s="9"/>
      <c r="F7" s="24"/>
      <c r="G7" s="24"/>
      <c r="H7" s="24"/>
      <c r="I7" s="24"/>
      <c r="J7" s="24"/>
      <c r="K7" s="24"/>
      <c r="L7" s="24"/>
      <c r="M7" s="24"/>
      <c r="N7" s="24"/>
    </row>
    <row r="8" ht="14.3" customHeight="1" spans="1:14">
      <c r="A8" s="10"/>
      <c r="B8" s="10"/>
      <c r="C8" s="10"/>
      <c r="D8" s="10"/>
      <c r="E8" s="25"/>
      <c r="F8" s="24"/>
      <c r="G8" s="24"/>
      <c r="H8" s="24"/>
      <c r="I8" s="24"/>
      <c r="J8" s="24"/>
      <c r="K8" s="24"/>
      <c r="L8" s="24"/>
      <c r="M8" s="24"/>
      <c r="N8" s="24"/>
    </row>
  </sheetData>
  <mergeCells count="9">
    <mergeCell ref="A2:N2"/>
    <mergeCell ref="A3:C3"/>
    <mergeCell ref="D3:M3"/>
    <mergeCell ref="A4:C4"/>
    <mergeCell ref="G4:K4"/>
    <mergeCell ref="L4:N4"/>
    <mergeCell ref="D4:D5"/>
    <mergeCell ref="E4:E5"/>
    <mergeCell ref="F4:F5"/>
  </mergeCells>
  <printOptions horizontalCentered="1"/>
  <pageMargins left="0.590277777777778" right="0.590277777777778" top="0.786805555555556" bottom="0.786805555555556" header="0" footer="0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1_2021年部门收支总体情况表</vt:lpstr>
      <vt:lpstr>2_2021年部门收入总体情况表</vt:lpstr>
      <vt:lpstr>3_2021年部门支出总体情况表</vt:lpstr>
      <vt:lpstr>4_2021年财政拨款收支总体情况表</vt:lpstr>
      <vt:lpstr>5_2021年一般公共预算支出情况表</vt:lpstr>
      <vt:lpstr>6_2021年支出预算分类汇总表（按支出经济分类）</vt:lpstr>
      <vt:lpstr>7_2021年一般公共预算“三公”经费支出情况表</vt:lpstr>
      <vt:lpstr>8_2021年政府性基金支出情况表</vt:lpstr>
      <vt:lpstr>9_2021年国有资本经营预算支出情况表</vt:lpstr>
      <vt:lpstr>10_部门（单位）整体绩效目标申报表</vt:lpstr>
      <vt:lpstr>11_2021年度县级部门预算项目绩效目标表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lsq</cp:lastModifiedBy>
  <dcterms:created xsi:type="dcterms:W3CDTF">2021-04-06T11:02:57Z</dcterms:created>
  <dcterms:modified xsi:type="dcterms:W3CDTF">2021-04-06T11:03:20Z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