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我的工作\教育局\2020年部门预算公开\"/>
    </mc:Choice>
  </mc:AlternateContent>
  <bookViews>
    <workbookView xWindow="0" yWindow="0" windowWidth="20940" windowHeight="10335" tabRatio="770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G13" i="2" l="1"/>
  <c r="F13" i="2"/>
  <c r="E13" i="2"/>
  <c r="H13" i="6" l="1"/>
  <c r="G17" i="2"/>
  <c r="F17" i="2"/>
  <c r="E17" i="2"/>
  <c r="G16" i="2"/>
  <c r="F16" i="2"/>
  <c r="E16" i="2"/>
  <c r="G14" i="2"/>
  <c r="F14" i="2"/>
  <c r="E14" i="2"/>
  <c r="G12" i="2"/>
  <c r="F12" i="2"/>
  <c r="E12" i="2"/>
  <c r="G11" i="2"/>
  <c r="F11" i="2"/>
  <c r="E11" i="2"/>
  <c r="G10" i="2"/>
  <c r="F10" i="2"/>
  <c r="E10" i="2"/>
  <c r="G9" i="2"/>
  <c r="F9" i="2"/>
  <c r="E9" i="2"/>
  <c r="B7" i="1"/>
  <c r="G7" i="2" l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F7" i="2"/>
</calcChain>
</file>

<file path=xl/sharedStrings.xml><?xml version="1.0" encoding="utf-8"?>
<sst xmlns="http://schemas.openxmlformats.org/spreadsheetml/2006/main" count="467" uniqueCount="252">
  <si>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</si>
  <si>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</si>
  <si>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</si>
  <si>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</si>
  <si>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</si>
  <si>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</si>
  <si>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</si>
  <si>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</si>
  <si>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</si>
  <si>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</si>
  <si>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</si>
  <si>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</si>
  <si>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</si>
  <si>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</si>
  <si>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</si>
  <si>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</si>
  <si>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</si>
  <si>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</si>
  <si>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</si>
  <si>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</si>
  <si>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</si>
  <si>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</si>
  <si>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</si>
  <si>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</si>
  <si>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</si>
  <si>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</si>
  <si>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</si>
  <si>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</si>
  <si>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</si>
  <si>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</si>
  <si>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</si>
  <si>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</si>
  <si>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</si>
  <si>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</si>
  <si>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</si>
  <si>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</si>
  <si>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</si>
  <si>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</si>
  <si>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</si>
  <si>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</si>
  <si>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</si>
  <si>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</si>
  <si>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</si>
  <si>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</si>
  <si>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</si>
  <si>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</si>
  <si>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</si>
  <si>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</si>
  <si>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</si>
  <si>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</si>
  <si>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</si>
  <si>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</si>
  <si>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</si>
  <si>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</si>
  <si>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</si>
  <si>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</si>
  <si>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</si>
  <si>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</si>
  <si>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</si>
  <si>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</si>
  <si>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</si>
  <si>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</si>
  <si>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</si>
  <si>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</si>
  <si>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</si>
  <si>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</si>
  <si>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</si>
  <si>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</si>
  <si>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</si>
  <si>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</si>
  <si>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</si>
  <si>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</si>
  <si>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</si>
  <si>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</si>
  <si>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</si>
  <si>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</si>
  <si>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</si>
  <si>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</si>
  <si>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</si>
  <si>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</si>
  <si>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</si>
  <si>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</si>
  <si>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</si>
  <si>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</si>
  <si>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</si>
  <si>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</si>
  <si>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</si>
  <si>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</si>
  <si>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</si>
  <si>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</si>
  <si>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</si>
  <si>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</si>
  <si>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</si>
  <si>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</si>
  <si>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</si>
  <si>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</si>
  <si>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</si>
  <si>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</si>
  <si>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</si>
  <si>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</si>
  <si>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</si>
  <si>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</si>
  <si>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</si>
  <si>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</si>
  <si>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</si>
  <si>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</si>
  <si>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</si>
  <si>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</si>
  <si>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</si>
  <si>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</si>
  <si>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</si>
  <si>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</si>
  <si>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</si>
  <si>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</si>
  <si>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</si>
  <si>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</si>
  <si>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</si>
  <si>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</si>
  <si>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</si>
  <si>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</si>
  <si>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</si>
  <si>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</si>
  <si>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</si>
  <si>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</si>
  <si>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</si>
  <si>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</si>
  <si>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</si>
  <si>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</si>
  <si>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</si>
  <si>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</si>
  <si>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</si>
  <si>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</si>
  <si>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</si>
  <si>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</si>
  <si>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</si>
  <si>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</si>
  <si>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</si>
  <si>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</si>
  <si>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</si>
  <si>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</si>
  <si>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</si>
  <si>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</si>
  <si>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</si>
  <si>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</si>
  <si>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</si>
  <si>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</si>
  <si>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</si>
  <si>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</si>
  <si>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</si>
  <si>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</si>
  <si>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</si>
  <si>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</si>
  <si>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</si>
  <si>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</si>
  <si>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</si>
  <si>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</si>
  <si>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</si>
  <si>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</si>
  <si>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</si>
  <si>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</si>
  <si>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</si>
  <si>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</si>
  <si>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</si>
  <si>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</si>
  <si>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</si>
  <si>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</si>
  <si>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</si>
  <si>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</si>
  <si>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</si>
  <si>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</si>
  <si>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</si>
  <si>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</si>
  <si>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</si>
  <si>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</si>
  <si>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</si>
  <si>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</si>
  <si>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</si>
  <si>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</si>
  <si>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</si>
  <si>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</si>
  <si>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</si>
  <si>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</si>
  <si>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</si>
  <si>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</si>
  <si>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</si>
  <si>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</si>
  <si>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</si>
  <si>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</si>
  <si>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</si>
  <si>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</si>
  <si>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单位名称：洛阳伊河学校</t>
    <phoneticPr fontId="19" type="noConversion"/>
  </si>
  <si>
    <t>205</t>
  </si>
  <si>
    <t>02</t>
  </si>
  <si>
    <t xml:space="preserve">    小学教育</t>
  </si>
  <si>
    <t>03</t>
  </si>
  <si>
    <t xml:space="preserve">    初中教育</t>
  </si>
  <si>
    <t>04</t>
  </si>
  <si>
    <t xml:space="preserve">    高中教育</t>
  </si>
  <si>
    <t>99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</si>
  <si>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</si>
  <si>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</si>
  <si>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</si>
  <si>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</si>
  <si>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</si>
  <si>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</si>
  <si>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</si>
  <si>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</si>
  <si>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小学教育</t>
  </si>
  <si>
    <t>小学教育</t>
    <phoneticPr fontId="19" type="noConversion"/>
  </si>
  <si>
    <t>初中教育</t>
  </si>
  <si>
    <t>高中教育</t>
  </si>
  <si>
    <t>其他教育支出</t>
  </si>
  <si>
    <t>机关事业单位基本养老保险缴费支出</t>
  </si>
  <si>
    <t>事业单位医疗</t>
  </si>
  <si>
    <t>其他行政事业单位医疗支出</t>
  </si>
  <si>
    <t>02</t>
    <phoneticPr fontId="19" type="noConversion"/>
  </si>
  <si>
    <t>工资福利支出</t>
  </si>
  <si>
    <t>01</t>
  </si>
  <si>
    <t xml:space="preserve"> 基本工资</t>
  </si>
  <si>
    <t>08</t>
  </si>
  <si>
    <t xml:space="preserve"> 机关事业单位基本养老保险缴费</t>
  </si>
  <si>
    <t>10</t>
  </si>
  <si>
    <t xml:space="preserve"> 职工基本医疗保险缴费</t>
  </si>
  <si>
    <t>12</t>
  </si>
  <si>
    <t xml:space="preserve"> 其他社会保障缴费</t>
  </si>
  <si>
    <t xml:space="preserve"> 其他工资福利支出</t>
  </si>
  <si>
    <t>商品和服务支出</t>
  </si>
  <si>
    <t xml:space="preserve"> 办公费</t>
  </si>
  <si>
    <t xml:space="preserve"> 取暖费</t>
  </si>
  <si>
    <t>28</t>
  </si>
  <si>
    <t xml:space="preserve"> 工会经费</t>
  </si>
  <si>
    <t>29</t>
  </si>
  <si>
    <t xml:space="preserve"> 福利费</t>
  </si>
  <si>
    <t>对个人和家庭的补助</t>
  </si>
  <si>
    <t>机关工资福利支出</t>
  </si>
  <si>
    <t>机关商品和服务支出</t>
  </si>
  <si>
    <t xml:space="preserve"> 工资奖金津补贴</t>
    <phoneticPr fontId="19" type="noConversion"/>
  </si>
  <si>
    <t>07</t>
    <phoneticPr fontId="19" type="noConversion"/>
  </si>
  <si>
    <t xml:space="preserve"> 绩效工资</t>
    <phoneticPr fontId="19" type="noConversion"/>
  </si>
  <si>
    <t>501</t>
    <phoneticPr fontId="19" type="noConversion"/>
  </si>
  <si>
    <t>501</t>
    <phoneticPr fontId="19" type="noConversion"/>
  </si>
  <si>
    <t>501</t>
    <phoneticPr fontId="19" type="noConversion"/>
  </si>
  <si>
    <t xml:space="preserve"> 其他工资福利支出</t>
    <phoneticPr fontId="19" type="noConversion"/>
  </si>
  <si>
    <t>99</t>
    <phoneticPr fontId="19" type="noConversion"/>
  </si>
  <si>
    <t xml:space="preserve"> 办公经费</t>
  </si>
  <si>
    <t xml:space="preserve"> 其他对个人和家庭的补助</t>
  </si>
  <si>
    <t xml:space="preserve"> 社会保障缴费</t>
    <phoneticPr fontId="19" type="noConversion"/>
  </si>
  <si>
    <t>02</t>
    <phoneticPr fontId="19" type="noConversion"/>
  </si>
  <si>
    <t>普通教育</t>
    <phoneticPr fontId="19" type="noConversion"/>
  </si>
  <si>
    <t>社会保障和就业支出</t>
  </si>
  <si>
    <t>卫生健康支出</t>
  </si>
  <si>
    <t>教育支出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</si>
</sst>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49" fontId="23" fillId="0" borderId="3" xfId="0" applyNumberFormat="1" applyFont="1" applyFill="1" applyBorder="1" applyAlignment="1" applyProtection="1">
      <alignment vertical="center"/>
    </xf>
    <xf numFmtId="49" fontId="19" fillId="0" borderId="2" xfId="107" applyNumberFormat="1" applyFont="1" applyFill="1" applyBorder="1" applyAlignment="1">
      <alignment horizontal="left" vertical="center"/>
    </xf>
    <xf numFmtId="49" fontId="19" fillId="0" borderId="2" xfId="51" applyNumberFormat="1" applyFont="1" applyFill="1" applyBorder="1" applyAlignment="1">
      <alignment horizontal="left" vertical="center"/>
    </xf>
    <xf numFmtId="49" fontId="19" fillId="0" borderId="2" xfId="51" applyNumberFormat="1" applyFont="1" applyFill="1" applyBorder="1" applyAlignment="1">
      <alignment horizontal="left" vertical="center" wrapText="1"/>
    </xf>
    <xf numFmtId="176" fontId="19" fillId="0" borderId="2" xfId="51" applyNumberFormat="1" applyFont="1" applyFill="1" applyBorder="1" applyAlignment="1">
      <alignment horizontal="right" vertical="center"/>
    </xf>
    <xf numFmtId="0" fontId="19" fillId="0" borderId="2" xfId="51" applyFont="1" applyFill="1" applyBorder="1" applyAlignment="1"/>
    <xf numFmtId="14" fontId="19" fillId="0" borderId="2" xfId="0" applyNumberFormat="1" applyFont="1" applyFill="1" applyBorder="1" applyAlignment="1" applyProtection="1">
      <alignment vertical="center"/>
    </xf>
    <xf numFmtId="0" fontId="19" fillId="0" borderId="2" xfId="107" applyFont="1" applyFill="1" applyBorder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1" fillId="0" borderId="43" xfId="110" applyFont="1" applyFill="1" applyBorder="1" applyAlignment="1">
      <alignment horizontal="left" vertical="center" wrapText="1"/>
    </xf>
    <xf numFmtId="0" fontId="1" fillId="0" borderId="2" xfId="110" applyFill="1" applyBorder="1" applyAlignment="1">
      <alignment horizontal="left" vertical="center"/>
    </xf>
    <xf numFmtId="0" fontId="1" fillId="0" borderId="0" xfId="110" applyFill="1" applyAlignment="1">
      <alignment horizontal="left" vertical="center"/>
    </xf>
    <xf numFmtId="49" fontId="1" fillId="0" borderId="2" xfId="110" applyNumberFormat="1" applyFill="1" applyBorder="1" applyAlignment="1">
      <alignment horizontal="left" vertical="center"/>
    </xf>
    <xf numFmtId="49" fontId="1" fillId="0" borderId="2" xfId="110" applyNumberFormat="1" applyFont="1" applyFill="1" applyBorder="1" applyAlignment="1">
      <alignment horizontal="left" vertical="center" wrapText="1"/>
    </xf>
    <xf numFmtId="0" fontId="1" fillId="0" borderId="2" xfId="110" applyFont="1" applyFill="1" applyBorder="1" applyAlignment="1">
      <alignment horizontal="left" vertical="center"/>
    </xf>
    <xf numFmtId="49" fontId="1" fillId="0" borderId="2" xfId="11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21" fillId="0" borderId="43" xfId="110" applyNumberFormat="1" applyFont="1" applyFill="1" applyBorder="1" applyAlignment="1">
      <alignment horizontal="left" vertical="center" wrapText="1"/>
    </xf>
    <xf numFmtId="49" fontId="1" fillId="0" borderId="0" xfId="110" applyNumberFormat="1" applyFill="1" applyAlignment="1">
      <alignment horizontal="left" vertical="center"/>
    </xf>
    <xf numFmtId="0" fontId="27" fillId="0" borderId="0" xfId="110" applyFont="1" applyFill="1" applyBorder="1" applyAlignment="1">
      <alignment horizontal="right" vertical="center"/>
    </xf>
    <xf numFmtId="0" fontId="21" fillId="0" borderId="16" xfId="110" applyFont="1" applyFill="1" applyBorder="1" applyAlignment="1">
      <alignment horizontal="right" vertical="center" wrapText="1"/>
    </xf>
    <xf numFmtId="0" fontId="1" fillId="0" borderId="0" xfId="110" applyFill="1" applyAlignment="1">
      <alignment horizontal="right" vertical="center"/>
    </xf>
    <xf numFmtId="0" fontId="19" fillId="0" borderId="2" xfId="51" applyFont="1" applyFill="1" applyBorder="1" applyAlignment="1">
      <alignment vertical="center"/>
    </xf>
    <xf numFmtId="0" fontId="19" fillId="0" borderId="2" xfId="107" applyFont="1" applyFill="1" applyBorder="1" applyAlignment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19" fillId="0" borderId="2" xfId="105" applyFill="1" applyBorder="1" applyAlignment="1"/>
    <xf numFmtId="2" fontId="0" fillId="0" borderId="2" xfId="107" applyNumberFormat="1" applyFont="1" applyFill="1" applyBorder="1">
      <alignment vertical="center"/>
    </xf>
    <xf numFmtId="2" fontId="1" fillId="0" borderId="2" xfId="110" applyNumberFormat="1" applyFill="1" applyBorder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left" vertical="center" wrapText="1"/>
    </xf>
    <xf numFmtId="0" fontId="21" fillId="0" borderId="10" xfId="110" applyFont="1" applyFill="1" applyBorder="1" applyAlignment="1">
      <alignment horizontal="left" vertical="center" wrapText="1"/>
    </xf>
    <xf numFmtId="0" fontId="21" fillId="0" borderId="11" xfId="110" applyFont="1" applyFill="1" applyBorder="1" applyAlignment="1">
      <alignment horizontal="left" vertical="center" wrapText="1"/>
    </xf>
    <xf numFmtId="0" fontId="21" fillId="0" borderId="14" xfId="110" applyFont="1" applyFill="1" applyBorder="1" applyAlignment="1">
      <alignment horizontal="left" vertical="center" wrapText="1"/>
    </xf>
    <xf numFmtId="0" fontId="21" fillId="0" borderId="0" xfId="110" applyFont="1" applyFill="1" applyBorder="1" applyAlignment="1">
      <alignment horizontal="left" vertical="center" wrapText="1"/>
    </xf>
    <xf numFmtId="0" fontId="21" fillId="0" borderId="15" xfId="110" applyFont="1" applyFill="1" applyBorder="1" applyAlignment="1">
      <alignment horizontal="left" vertical="center" wrapText="1"/>
    </xf>
    <xf numFmtId="0" fontId="21" fillId="0" borderId="17" xfId="110" applyFont="1" applyFill="1" applyBorder="1" applyAlignment="1">
      <alignment horizontal="left" vertical="center" wrapText="1"/>
    </xf>
    <xf numFmtId="0" fontId="21" fillId="0" borderId="18" xfId="110" applyFont="1" applyFill="1" applyBorder="1" applyAlignment="1">
      <alignment horizontal="left" vertical="center" wrapText="1"/>
    </xf>
    <xf numFmtId="0" fontId="21" fillId="0" borderId="19" xfId="110" applyFont="1" applyFill="1" applyBorder="1" applyAlignment="1">
      <alignment horizontal="left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3" fillId="0" borderId="3" xfId="106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 applyProtection="1">
      <alignment horizontal="center" vertical="center"/>
    </xf>
    <xf numFmtId="14" fontId="23" fillId="0" borderId="2" xfId="0" applyNumberFormat="1" applyFont="1" applyFill="1" applyBorder="1" applyAlignment="1" applyProtection="1">
      <alignment vertical="center"/>
    </xf>
    <xf numFmtId="2" fontId="23" fillId="0" borderId="2" xfId="106" applyNumberFormat="1" applyFont="1" applyFill="1" applyBorder="1" applyAlignment="1"/>
    <xf numFmtId="2" fontId="23" fillId="0" borderId="2" xfId="106" applyNumberFormat="1" applyFont="1" applyFill="1" applyBorder="1" applyAlignment="1">
      <alignment horizontal="left"/>
    </xf>
    <xf numFmtId="0" fontId="23" fillId="0" borderId="6" xfId="106" applyFont="1" applyFill="1" applyBorder="1" applyAlignment="1">
      <alignment horizontal="left" vertical="center"/>
    </xf>
    <xf numFmtId="49" fontId="23" fillId="0" borderId="3" xfId="106" applyNumberFormat="1" applyFont="1" applyFill="1" applyBorder="1" applyAlignment="1" applyProtection="1">
      <alignment horizontal="left" vertical="center" wrapText="1"/>
    </xf>
  </cellXfs>
  <cellStyles count="119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H10" sqref="H10"/>
    </sheetView>
  </sheetViews>
  <sheetFormatPr defaultColWidth="6.875" defaultRowHeight="11.25"/>
  <cols>
    <col min="1" max="1" width="26.875" style="106" customWidth="1"/>
    <col min="2" max="2" width="13.125" style="106" bestFit="1" customWidth="1"/>
    <col min="3" max="3" width="14.375" style="106" customWidth="1"/>
    <col min="4" max="4" width="13.125" style="106" bestFit="1" customWidth="1"/>
    <col min="5" max="6" width="11" style="106" bestFit="1" customWidth="1"/>
    <col min="7" max="7" width="13.125" style="106" bestFit="1" customWidth="1"/>
    <col min="8" max="8" width="15.125" style="106" bestFit="1" customWidth="1"/>
    <col min="9" max="9" width="9" style="106" bestFit="1" customWidth="1"/>
    <col min="10" max="10" width="13" style="106" bestFit="1" customWidth="1"/>
    <col min="11" max="11" width="11" style="106" bestFit="1" customWidth="1"/>
    <col min="12" max="12" width="9.625" style="106" bestFit="1" customWidth="1"/>
    <col min="13" max="16384" width="6.875" style="106"/>
  </cols>
  <sheetData>
    <row r="1" spans="1:12" ht="42" customHeight="1">
      <c r="A1" s="167" t="s">
        <v>175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07" t="s">
        <v>190</v>
      </c>
      <c r="B2" s="108"/>
      <c r="C2" s="109"/>
      <c r="D2" s="110"/>
      <c r="E2" s="110"/>
      <c r="F2" s="110"/>
      <c r="G2" s="111"/>
      <c r="H2" s="111"/>
      <c r="I2" s="111"/>
      <c r="J2" s="111"/>
      <c r="K2" s="111"/>
      <c r="L2" s="110" t="s">
        <v>1</v>
      </c>
    </row>
    <row r="3" spans="1:12" ht="35.1" customHeight="1">
      <c r="A3" s="168" t="s">
        <v>2</v>
      </c>
      <c r="B3" s="168"/>
      <c r="C3" s="169" t="s">
        <v>3</v>
      </c>
      <c r="D3" s="169"/>
      <c r="E3" s="169"/>
      <c r="F3" s="169"/>
      <c r="G3" s="169"/>
      <c r="H3" s="169"/>
      <c r="I3" s="169"/>
      <c r="J3" s="169"/>
      <c r="K3" s="169"/>
      <c r="L3" s="169"/>
    </row>
    <row r="4" spans="1:12" ht="24" customHeight="1">
      <c r="A4" s="173" t="s">
        <v>4</v>
      </c>
      <c r="B4" s="173" t="s">
        <v>5</v>
      </c>
      <c r="C4" s="175" t="s">
        <v>6</v>
      </c>
      <c r="D4" s="175" t="s">
        <v>7</v>
      </c>
      <c r="E4" s="170" t="s">
        <v>8</v>
      </c>
      <c r="F4" s="171"/>
      <c r="G4" s="172" t="s">
        <v>9</v>
      </c>
      <c r="H4" s="171"/>
      <c r="I4" s="171"/>
      <c r="J4" s="171"/>
      <c r="K4" s="171"/>
      <c r="L4" s="171"/>
    </row>
    <row r="5" spans="1:12" ht="35.1" customHeight="1">
      <c r="A5" s="173"/>
      <c r="B5" s="173"/>
      <c r="C5" s="173"/>
      <c r="D5" s="173"/>
      <c r="E5" s="165" t="s">
        <v>10</v>
      </c>
      <c r="F5" s="165" t="s">
        <v>11</v>
      </c>
      <c r="G5" s="170" t="s">
        <v>12</v>
      </c>
      <c r="H5" s="171"/>
      <c r="I5" s="165" t="s">
        <v>13</v>
      </c>
      <c r="J5" s="165" t="s">
        <v>14</v>
      </c>
      <c r="K5" s="165" t="s">
        <v>15</v>
      </c>
      <c r="L5" s="175" t="s">
        <v>16</v>
      </c>
    </row>
    <row r="6" spans="1:12" ht="23.1" customHeight="1">
      <c r="A6" s="174"/>
      <c r="B6" s="174"/>
      <c r="C6" s="174"/>
      <c r="D6" s="174"/>
      <c r="E6" s="166"/>
      <c r="F6" s="166"/>
      <c r="G6" s="112" t="s">
        <v>17</v>
      </c>
      <c r="H6" s="112" t="s">
        <v>18</v>
      </c>
      <c r="I6" s="166"/>
      <c r="J6" s="166"/>
      <c r="K6" s="166"/>
      <c r="L6" s="174"/>
    </row>
    <row r="7" spans="1:12" ht="30" customHeight="1">
      <c r="A7" s="71" t="s">
        <v>19</v>
      </c>
      <c r="B7" s="162">
        <f>ROUND(716.193255,2)</f>
        <v>716.19</v>
      </c>
      <c r="C7" s="113" t="s">
        <v>20</v>
      </c>
      <c r="D7" s="75">
        <v>716.19</v>
      </c>
      <c r="E7" s="75"/>
      <c r="F7" s="75"/>
      <c r="G7" s="75">
        <v>716.19</v>
      </c>
      <c r="H7" s="75">
        <v>716.19</v>
      </c>
      <c r="I7" s="114"/>
      <c r="J7" s="114"/>
      <c r="K7" s="114"/>
      <c r="L7" s="114"/>
    </row>
    <row r="8" spans="1:12" ht="30" customHeight="1">
      <c r="A8" s="71" t="s">
        <v>21</v>
      </c>
      <c r="B8" s="162">
        <v>716.19</v>
      </c>
      <c r="C8" s="113" t="s">
        <v>22</v>
      </c>
      <c r="D8" s="75">
        <v>608.21305999999993</v>
      </c>
      <c r="E8" s="75">
        <v>0</v>
      </c>
      <c r="F8" s="75">
        <v>0</v>
      </c>
      <c r="G8" s="75">
        <v>608.21305999999993</v>
      </c>
      <c r="H8" s="75">
        <v>608.21305999999993</v>
      </c>
      <c r="I8" s="114"/>
      <c r="J8" s="114"/>
      <c r="K8" s="114"/>
      <c r="L8" s="114"/>
    </row>
    <row r="9" spans="1:12" ht="30" customHeight="1">
      <c r="A9" s="71" t="s">
        <v>23</v>
      </c>
      <c r="B9" s="77"/>
      <c r="C9" s="115" t="s">
        <v>24</v>
      </c>
      <c r="D9" s="75">
        <v>107.98019500000002</v>
      </c>
      <c r="E9" s="75">
        <v>0</v>
      </c>
      <c r="F9" s="75">
        <v>0</v>
      </c>
      <c r="G9" s="75">
        <v>107.98019500000002</v>
      </c>
      <c r="H9" s="75">
        <v>107.98019500000002</v>
      </c>
      <c r="I9" s="114"/>
      <c r="J9" s="114"/>
      <c r="K9" s="114"/>
      <c r="L9" s="114"/>
    </row>
    <row r="10" spans="1:12" ht="30" customHeight="1">
      <c r="A10" s="71" t="s">
        <v>25</v>
      </c>
      <c r="B10" s="72"/>
      <c r="C10" s="115" t="s">
        <v>26</v>
      </c>
      <c r="D10" s="75"/>
      <c r="E10" s="75"/>
      <c r="F10" s="75"/>
      <c r="G10" s="75"/>
      <c r="H10" s="75"/>
      <c r="I10" s="114"/>
      <c r="J10" s="114"/>
      <c r="K10" s="114"/>
      <c r="L10" s="114"/>
    </row>
    <row r="11" spans="1:12" ht="30" customHeight="1">
      <c r="A11" s="71" t="s">
        <v>27</v>
      </c>
      <c r="B11" s="75"/>
      <c r="C11" s="113" t="s">
        <v>28</v>
      </c>
      <c r="D11" s="126"/>
      <c r="E11" s="114"/>
      <c r="F11" s="114"/>
      <c r="G11" s="114"/>
      <c r="H11" s="114"/>
      <c r="I11" s="114"/>
      <c r="J11" s="114"/>
      <c r="K11" s="114"/>
      <c r="L11" s="114"/>
    </row>
    <row r="12" spans="1:12" ht="30" customHeight="1">
      <c r="A12" s="71" t="s">
        <v>29</v>
      </c>
      <c r="B12" s="78"/>
      <c r="C12" s="115" t="s">
        <v>30</v>
      </c>
      <c r="D12" s="116"/>
      <c r="E12" s="114"/>
      <c r="F12" s="114"/>
      <c r="G12" s="114"/>
      <c r="H12" s="114"/>
      <c r="I12" s="114"/>
      <c r="J12" s="114"/>
      <c r="K12" s="114"/>
      <c r="L12" s="114"/>
    </row>
    <row r="13" spans="1:12" ht="30" customHeight="1">
      <c r="A13" s="71" t="s">
        <v>31</v>
      </c>
      <c r="B13" s="75"/>
      <c r="C13" s="117"/>
      <c r="D13" s="118"/>
      <c r="E13" s="118"/>
      <c r="F13" s="119"/>
      <c r="G13" s="120"/>
      <c r="H13" s="120"/>
      <c r="I13" s="120"/>
      <c r="J13" s="120"/>
      <c r="K13" s="120"/>
      <c r="L13" s="120"/>
    </row>
    <row r="14" spans="1:12" ht="30" customHeight="1">
      <c r="A14" s="86" t="s">
        <v>32</v>
      </c>
      <c r="B14" s="75"/>
      <c r="C14" s="117"/>
      <c r="D14" s="118"/>
      <c r="E14" s="118"/>
      <c r="F14" s="119"/>
      <c r="G14" s="120"/>
      <c r="H14" s="120"/>
      <c r="I14" s="120"/>
      <c r="J14" s="120"/>
      <c r="K14" s="120"/>
      <c r="L14" s="120"/>
    </row>
    <row r="15" spans="1:12" ht="30" customHeight="1">
      <c r="A15" s="121" t="s">
        <v>33</v>
      </c>
      <c r="B15" s="72"/>
      <c r="C15" s="122"/>
      <c r="D15" s="116"/>
      <c r="E15" s="123"/>
      <c r="F15" s="123"/>
      <c r="G15" s="120"/>
      <c r="H15" s="120"/>
      <c r="I15" s="120"/>
      <c r="J15" s="120"/>
      <c r="K15" s="120"/>
      <c r="L15" s="120"/>
    </row>
    <row r="16" spans="1:12" ht="30" customHeight="1">
      <c r="A16" s="86" t="s">
        <v>34</v>
      </c>
      <c r="B16" s="75"/>
      <c r="C16" s="124"/>
      <c r="D16" s="125"/>
      <c r="E16" s="123"/>
      <c r="F16" s="123"/>
      <c r="G16" s="120"/>
      <c r="H16" s="120"/>
      <c r="I16" s="120"/>
      <c r="J16" s="120"/>
      <c r="K16" s="120"/>
      <c r="L16" s="120"/>
    </row>
    <row r="17" spans="1:12" ht="30" customHeight="1">
      <c r="A17" s="71" t="s">
        <v>35</v>
      </c>
      <c r="B17" s="78"/>
      <c r="C17" s="124"/>
      <c r="D17" s="126"/>
      <c r="E17" s="123"/>
      <c r="F17" s="123"/>
      <c r="G17" s="120"/>
      <c r="H17" s="120"/>
      <c r="I17" s="120"/>
      <c r="J17" s="120"/>
      <c r="K17" s="120"/>
      <c r="L17" s="120"/>
    </row>
    <row r="18" spans="1:12" ht="30" customHeight="1">
      <c r="A18" s="71" t="s">
        <v>36</v>
      </c>
      <c r="B18" s="78"/>
      <c r="C18" s="124"/>
      <c r="D18" s="125"/>
      <c r="E18" s="123"/>
      <c r="F18" s="123"/>
      <c r="G18" s="120"/>
      <c r="H18" s="120"/>
      <c r="I18" s="120"/>
      <c r="J18" s="120"/>
      <c r="K18" s="120"/>
      <c r="L18" s="120"/>
    </row>
    <row r="19" spans="1:12" ht="30" customHeight="1">
      <c r="A19" s="71" t="s">
        <v>37</v>
      </c>
      <c r="B19" s="127"/>
      <c r="C19" s="124"/>
      <c r="D19" s="87"/>
      <c r="E19" s="123"/>
      <c r="F19" s="123"/>
      <c r="G19" s="120"/>
      <c r="H19" s="120"/>
      <c r="I19" s="120"/>
      <c r="J19" s="120"/>
      <c r="K19" s="120"/>
      <c r="L19" s="120"/>
    </row>
    <row r="20" spans="1:12" ht="24" customHeight="1">
      <c r="A20" s="85" t="s">
        <v>38</v>
      </c>
      <c r="B20" s="78"/>
      <c r="C20" s="128" t="s">
        <v>39</v>
      </c>
      <c r="D20" s="78"/>
      <c r="E20" s="114"/>
      <c r="F20" s="114"/>
      <c r="G20" s="114"/>
      <c r="H20" s="114"/>
      <c r="I20" s="114"/>
      <c r="J20" s="114"/>
      <c r="K20" s="114"/>
      <c r="L20" s="114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showZeros="0" workbookViewId="0">
      <selection activeCell="E8" sqref="E8:G17"/>
    </sheetView>
  </sheetViews>
  <sheetFormatPr defaultColWidth="6.875" defaultRowHeight="11.25"/>
  <cols>
    <col min="1" max="3" width="5.75" style="98" customWidth="1"/>
    <col min="4" max="4" width="40.5" style="98" bestFit="1" customWidth="1"/>
    <col min="5" max="5" width="9" style="98" bestFit="1" customWidth="1"/>
    <col min="6" max="7" width="13.125" style="98" bestFit="1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84" t="s">
        <v>176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5" customHeight="1">
      <c r="A2" s="185" t="s">
        <v>190</v>
      </c>
      <c r="B2" s="185"/>
      <c r="C2" s="185"/>
      <c r="D2" s="185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4" t="s">
        <v>1</v>
      </c>
    </row>
    <row r="3" spans="1:22" ht="20.100000000000001" customHeight="1">
      <c r="A3" s="178" t="s">
        <v>40</v>
      </c>
      <c r="B3" s="178"/>
      <c r="C3" s="178"/>
      <c r="D3" s="183" t="s">
        <v>41</v>
      </c>
      <c r="E3" s="176" t="s">
        <v>42</v>
      </c>
      <c r="F3" s="186" t="s">
        <v>43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8"/>
      <c r="R3" s="103"/>
      <c r="S3" s="176" t="s">
        <v>44</v>
      </c>
      <c r="T3" s="176"/>
      <c r="U3" s="176" t="s">
        <v>45</v>
      </c>
      <c r="V3" s="177" t="s">
        <v>16</v>
      </c>
    </row>
    <row r="4" spans="1:22" ht="20.100000000000001" customHeight="1">
      <c r="A4" s="178"/>
      <c r="B4" s="178"/>
      <c r="C4" s="178"/>
      <c r="D4" s="183"/>
      <c r="E4" s="176"/>
      <c r="F4" s="176" t="s">
        <v>7</v>
      </c>
      <c r="G4" s="189" t="s">
        <v>46</v>
      </c>
      <c r="H4" s="190"/>
      <c r="I4" s="191"/>
      <c r="J4" s="189" t="s">
        <v>47</v>
      </c>
      <c r="K4" s="187"/>
      <c r="L4" s="187"/>
      <c r="M4" s="187"/>
      <c r="N4" s="187"/>
      <c r="O4" s="188"/>
      <c r="P4" s="176" t="s">
        <v>48</v>
      </c>
      <c r="Q4" s="176" t="s">
        <v>49</v>
      </c>
      <c r="R4" s="179" t="s">
        <v>50</v>
      </c>
      <c r="S4" s="176" t="s">
        <v>51</v>
      </c>
      <c r="T4" s="176" t="s">
        <v>52</v>
      </c>
      <c r="U4" s="176"/>
      <c r="V4" s="176"/>
    </row>
    <row r="5" spans="1:22" ht="20.100000000000001" customHeight="1">
      <c r="A5" s="182" t="s">
        <v>53</v>
      </c>
      <c r="B5" s="182" t="s">
        <v>54</v>
      </c>
      <c r="C5" s="182" t="s">
        <v>55</v>
      </c>
      <c r="D5" s="183"/>
      <c r="E5" s="176"/>
      <c r="F5" s="176"/>
      <c r="G5" s="192" t="s">
        <v>56</v>
      </c>
      <c r="H5" s="192" t="s">
        <v>57</v>
      </c>
      <c r="I5" s="192" t="s">
        <v>58</v>
      </c>
      <c r="J5" s="177" t="s">
        <v>59</v>
      </c>
      <c r="K5" s="176" t="s">
        <v>60</v>
      </c>
      <c r="L5" s="176" t="s">
        <v>61</v>
      </c>
      <c r="M5" s="176" t="s">
        <v>62</v>
      </c>
      <c r="N5" s="176" t="s">
        <v>63</v>
      </c>
      <c r="O5" s="177" t="s">
        <v>64</v>
      </c>
      <c r="P5" s="176"/>
      <c r="Q5" s="176"/>
      <c r="R5" s="180"/>
      <c r="S5" s="176"/>
      <c r="T5" s="176"/>
      <c r="U5" s="176"/>
      <c r="V5" s="176"/>
    </row>
    <row r="6" spans="1:22" ht="30" customHeight="1">
      <c r="A6" s="182"/>
      <c r="B6" s="182"/>
      <c r="C6" s="182"/>
      <c r="D6" s="183"/>
      <c r="E6" s="176"/>
      <c r="F6" s="176"/>
      <c r="G6" s="181"/>
      <c r="H6" s="193"/>
      <c r="I6" s="193"/>
      <c r="J6" s="177"/>
      <c r="K6" s="176"/>
      <c r="L6" s="176"/>
      <c r="M6" s="176"/>
      <c r="N6" s="176"/>
      <c r="O6" s="177"/>
      <c r="P6" s="176"/>
      <c r="Q6" s="176"/>
      <c r="R6" s="181"/>
      <c r="S6" s="176"/>
      <c r="T6" s="176"/>
      <c r="U6" s="176"/>
      <c r="V6" s="176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0.100000000000001" customHeight="1">
      <c r="A8" s="135" t="s">
        <v>191</v>
      </c>
      <c r="B8" s="135" t="s">
        <v>192</v>
      </c>
      <c r="C8" s="285"/>
      <c r="D8" s="287" t="s">
        <v>248</v>
      </c>
      <c r="E8" s="290">
        <v>595.45000000000005</v>
      </c>
      <c r="F8" s="290">
        <v>595.45000000000005</v>
      </c>
      <c r="G8" s="290">
        <v>595.45000000000005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ht="24.95" customHeight="1">
      <c r="A9" s="135" t="s">
        <v>191</v>
      </c>
      <c r="B9" s="135" t="s">
        <v>192</v>
      </c>
      <c r="C9" s="286" t="s">
        <v>192</v>
      </c>
      <c r="D9" s="287" t="s">
        <v>193</v>
      </c>
      <c r="E9" s="288">
        <f>2014313.16/(10000)</f>
        <v>201.43131599999998</v>
      </c>
      <c r="F9" s="288">
        <f>2014313.16/(10000)</f>
        <v>201.43131599999998</v>
      </c>
      <c r="G9" s="288">
        <f>2014313.16/(10000)</f>
        <v>201.43131599999998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5"/>
      <c r="T9" s="105"/>
      <c r="U9" s="105"/>
      <c r="V9" s="105"/>
    </row>
    <row r="10" spans="1:22" ht="24.95" customHeight="1">
      <c r="A10" s="135" t="s">
        <v>191</v>
      </c>
      <c r="B10" s="135" t="s">
        <v>192</v>
      </c>
      <c r="C10" s="286" t="s">
        <v>194</v>
      </c>
      <c r="D10" s="287" t="s">
        <v>195</v>
      </c>
      <c r="E10" s="288">
        <f>1699178.74/(10000)</f>
        <v>169.91787400000001</v>
      </c>
      <c r="F10" s="288">
        <f>1699178.74/(10000)</f>
        <v>169.91787400000001</v>
      </c>
      <c r="G10" s="288">
        <f>1699178.74/(10000)</f>
        <v>169.91787400000001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24.95" customHeight="1">
      <c r="A11" s="135" t="s">
        <v>191</v>
      </c>
      <c r="B11" s="135" t="s">
        <v>192</v>
      </c>
      <c r="C11" s="286" t="s">
        <v>196</v>
      </c>
      <c r="D11" s="287" t="s">
        <v>197</v>
      </c>
      <c r="E11" s="288">
        <f>2177625.89/(10000)</f>
        <v>217.76258900000002</v>
      </c>
      <c r="F11" s="288">
        <f>2177625.89/(10000)</f>
        <v>217.76258900000002</v>
      </c>
      <c r="G11" s="288">
        <f>2177625.89/(10000)</f>
        <v>217.76258900000002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2" ht="24.95" customHeight="1">
      <c r="A12" s="135" t="s">
        <v>191</v>
      </c>
      <c r="B12" s="135" t="s">
        <v>247</v>
      </c>
      <c r="C12" s="286" t="s">
        <v>198</v>
      </c>
      <c r="D12" s="287" t="s">
        <v>199</v>
      </c>
      <c r="E12" s="288">
        <f>63721.76/(10000)</f>
        <v>6.3721760000000005</v>
      </c>
      <c r="F12" s="288">
        <f>63721.76/(10000)</f>
        <v>6.3721760000000005</v>
      </c>
      <c r="G12" s="288">
        <f>63721.76/(10000)</f>
        <v>6.3721760000000005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ht="24.95" customHeight="1">
      <c r="A13" s="135" t="s">
        <v>200</v>
      </c>
      <c r="B13" s="135" t="s">
        <v>201</v>
      </c>
      <c r="C13" s="286"/>
      <c r="D13" s="287" t="s">
        <v>249</v>
      </c>
      <c r="E13" s="289">
        <f>761820/(10000)</f>
        <v>76.182000000000002</v>
      </c>
      <c r="F13" s="289">
        <f>761820/(10000)</f>
        <v>76.182000000000002</v>
      </c>
      <c r="G13" s="289">
        <f>761820/(10000)</f>
        <v>76.182000000000002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2" ht="24.95" customHeight="1">
      <c r="A14" s="135" t="s">
        <v>200</v>
      </c>
      <c r="B14" s="135" t="s">
        <v>201</v>
      </c>
      <c r="C14" s="286" t="s">
        <v>201</v>
      </c>
      <c r="D14" s="287" t="s">
        <v>202</v>
      </c>
      <c r="E14" s="288">
        <f>761820/(10000)</f>
        <v>76.182000000000002</v>
      </c>
      <c r="F14" s="288">
        <f>761820/(10000)</f>
        <v>76.182000000000002</v>
      </c>
      <c r="G14" s="288">
        <f>761820/(10000)</f>
        <v>76.182000000000002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2" ht="24.95" customHeight="1">
      <c r="A15" s="135" t="s">
        <v>203</v>
      </c>
      <c r="B15" s="135" t="s">
        <v>204</v>
      </c>
      <c r="C15" s="286"/>
      <c r="D15" s="287" t="s">
        <v>250</v>
      </c>
      <c r="E15" s="289">
        <v>44.56</v>
      </c>
      <c r="F15" s="289">
        <v>44.56</v>
      </c>
      <c r="G15" s="289">
        <v>44.56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2" ht="24.95" customHeight="1">
      <c r="A16" s="135" t="s">
        <v>203</v>
      </c>
      <c r="B16" s="135" t="s">
        <v>204</v>
      </c>
      <c r="C16" s="286" t="s">
        <v>192</v>
      </c>
      <c r="D16" s="287" t="s">
        <v>205</v>
      </c>
      <c r="E16" s="288">
        <f>357732/(10000)</f>
        <v>35.773200000000003</v>
      </c>
      <c r="F16" s="288">
        <f>357732/(10000)</f>
        <v>35.773200000000003</v>
      </c>
      <c r="G16" s="288">
        <f>357732/(10000)</f>
        <v>35.773200000000003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t="24.95" customHeight="1">
      <c r="A17" s="135" t="s">
        <v>203</v>
      </c>
      <c r="B17" s="135" t="s">
        <v>204</v>
      </c>
      <c r="C17" s="286" t="s">
        <v>198</v>
      </c>
      <c r="D17" s="287" t="s">
        <v>206</v>
      </c>
      <c r="E17" s="288">
        <f>87541/(10000)</f>
        <v>8.7540999999999993</v>
      </c>
      <c r="F17" s="288">
        <f>87541/(10000)</f>
        <v>8.7540999999999993</v>
      </c>
      <c r="G17" s="288">
        <f>87541/(10000)</f>
        <v>8.7540999999999993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24.9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t="24.95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1:22" ht="24.9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1:22" ht="24.95" customHeight="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1:22" ht="24.95" customHeight="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Zeros="0" workbookViewId="0">
      <selection activeCell="H7" sqref="H7:I7"/>
    </sheetView>
  </sheetViews>
  <sheetFormatPr defaultColWidth="7" defaultRowHeight="11.25"/>
  <cols>
    <col min="1" max="1" width="4.5" style="34" bestFit="1" customWidth="1"/>
    <col min="2" max="3" width="3.5" style="34" bestFit="1" customWidth="1"/>
    <col min="4" max="4" width="27.25" style="34" bestFit="1" customWidth="1"/>
    <col min="5" max="12" width="11.875" style="34" customWidth="1"/>
    <col min="13" max="16384" width="7" style="34"/>
  </cols>
  <sheetData>
    <row r="1" spans="1:12" ht="42" customHeight="1">
      <c r="A1" s="194" t="s">
        <v>177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15" customHeight="1">
      <c r="A2" s="195" t="s">
        <v>190</v>
      </c>
      <c r="B2" s="195"/>
      <c r="C2" s="195"/>
      <c r="D2" s="195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96" t="s">
        <v>66</v>
      </c>
      <c r="B3" s="197"/>
      <c r="C3" s="198"/>
      <c r="D3" s="206" t="s">
        <v>41</v>
      </c>
      <c r="E3" s="209" t="s">
        <v>42</v>
      </c>
      <c r="F3" s="199" t="s">
        <v>186</v>
      </c>
      <c r="G3" s="199"/>
      <c r="H3" s="199"/>
      <c r="I3" s="199"/>
      <c r="J3" s="199"/>
      <c r="K3" s="199"/>
      <c r="L3" s="199"/>
    </row>
    <row r="4" spans="1:12" s="32" customFormat="1" ht="14.25" customHeight="1">
      <c r="A4" s="204" t="s">
        <v>53</v>
      </c>
      <c r="B4" s="205" t="s">
        <v>54</v>
      </c>
      <c r="C4" s="205" t="s">
        <v>55</v>
      </c>
      <c r="D4" s="207"/>
      <c r="E4" s="209"/>
      <c r="F4" s="209" t="s">
        <v>7</v>
      </c>
      <c r="G4" s="200" t="s">
        <v>67</v>
      </c>
      <c r="H4" s="200"/>
      <c r="I4" s="200"/>
      <c r="J4" s="201" t="s">
        <v>68</v>
      </c>
      <c r="K4" s="202"/>
      <c r="L4" s="203"/>
    </row>
    <row r="5" spans="1:12" s="32" customFormat="1" ht="28.5" customHeight="1">
      <c r="A5" s="204"/>
      <c r="B5" s="205"/>
      <c r="C5" s="205"/>
      <c r="D5" s="208"/>
      <c r="E5" s="209"/>
      <c r="F5" s="209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136" t="s">
        <v>191</v>
      </c>
      <c r="B7" s="161"/>
      <c r="C7" s="161"/>
      <c r="D7" s="291" t="s">
        <v>251</v>
      </c>
      <c r="E7" s="160">
        <v>595.48</v>
      </c>
      <c r="F7" s="160">
        <v>595.48</v>
      </c>
      <c r="G7" s="160">
        <v>595.48</v>
      </c>
      <c r="H7" s="160">
        <v>487.5</v>
      </c>
      <c r="I7" s="160">
        <v>107.98</v>
      </c>
      <c r="J7" s="160"/>
      <c r="K7" s="160"/>
      <c r="L7" s="160"/>
    </row>
    <row r="8" spans="1:12" s="32" customFormat="1" ht="24.75" customHeight="1">
      <c r="A8" s="136" t="s">
        <v>191</v>
      </c>
      <c r="B8" s="137" t="s">
        <v>192</v>
      </c>
      <c r="C8" s="137" t="s">
        <v>192</v>
      </c>
      <c r="D8" s="138" t="s">
        <v>208</v>
      </c>
      <c r="E8" s="163">
        <v>201.43131599999998</v>
      </c>
      <c r="F8" s="163">
        <v>201.43131599999998</v>
      </c>
      <c r="G8" s="163">
        <v>201.43131599999998</v>
      </c>
      <c r="H8" s="163">
        <v>195.88720000000001</v>
      </c>
      <c r="I8" s="163">
        <v>5.5441160000000007</v>
      </c>
      <c r="J8" s="139"/>
      <c r="K8" s="139"/>
      <c r="L8" s="139"/>
    </row>
    <row r="9" spans="1:12" s="33" customFormat="1" ht="24.75" customHeight="1">
      <c r="A9" s="158" t="s">
        <v>191</v>
      </c>
      <c r="B9" s="158" t="s">
        <v>192</v>
      </c>
      <c r="C9" s="158" t="s">
        <v>194</v>
      </c>
      <c r="D9" s="141" t="s">
        <v>209</v>
      </c>
      <c r="E9" s="163">
        <v>169.91787400000001</v>
      </c>
      <c r="F9" s="163">
        <v>169.91787400000001</v>
      </c>
      <c r="G9" s="163">
        <v>169.91787400000001</v>
      </c>
      <c r="H9" s="163">
        <v>165.352</v>
      </c>
      <c r="I9" s="163">
        <v>4.565874</v>
      </c>
      <c r="J9" s="158"/>
      <c r="K9" s="158"/>
      <c r="L9" s="158"/>
    </row>
    <row r="10" spans="1:12" s="33" customFormat="1" ht="24.75" customHeight="1">
      <c r="A10" s="159" t="s">
        <v>191</v>
      </c>
      <c r="B10" s="158" t="s">
        <v>192</v>
      </c>
      <c r="C10" s="158" t="s">
        <v>196</v>
      </c>
      <c r="D10" s="158" t="s">
        <v>210</v>
      </c>
      <c r="E10" s="163">
        <v>217.76258900000002</v>
      </c>
      <c r="F10" s="163">
        <v>217.76258900000002</v>
      </c>
      <c r="G10" s="163">
        <v>217.76258900000002</v>
      </c>
      <c r="H10" s="163">
        <v>126.26456</v>
      </c>
      <c r="I10" s="163">
        <v>91.498029000000002</v>
      </c>
      <c r="J10" s="158"/>
      <c r="K10" s="158"/>
      <c r="L10" s="158"/>
    </row>
    <row r="11" spans="1:12" s="33" customFormat="1" ht="24.75" customHeight="1">
      <c r="A11" s="158" t="s">
        <v>191</v>
      </c>
      <c r="B11" s="158" t="s">
        <v>198</v>
      </c>
      <c r="C11" s="158" t="s">
        <v>198</v>
      </c>
      <c r="D11" s="158" t="s">
        <v>211</v>
      </c>
      <c r="E11" s="163">
        <v>6.3721760000000005</v>
      </c>
      <c r="F11" s="163">
        <v>6.3721760000000005</v>
      </c>
      <c r="G11" s="163">
        <v>6.3721760000000005</v>
      </c>
      <c r="H11" s="163">
        <v>0</v>
      </c>
      <c r="I11" s="163">
        <v>6.3721760000000005</v>
      </c>
      <c r="J11" s="158"/>
      <c r="K11" s="158"/>
      <c r="L11" s="158"/>
    </row>
    <row r="12" spans="1:12" s="33" customFormat="1" ht="24.75" customHeight="1">
      <c r="A12" s="158" t="s">
        <v>200</v>
      </c>
      <c r="B12" s="158"/>
      <c r="C12" s="158"/>
      <c r="D12" s="158" t="s">
        <v>249</v>
      </c>
      <c r="E12" s="163">
        <v>76.180000000000007</v>
      </c>
      <c r="F12" s="163">
        <v>76.180000000000007</v>
      </c>
      <c r="G12" s="163">
        <v>76.180000000000007</v>
      </c>
      <c r="H12" s="163">
        <v>76.180000000000007</v>
      </c>
      <c r="I12" s="163"/>
      <c r="J12" s="158"/>
      <c r="K12" s="158"/>
      <c r="L12" s="158"/>
    </row>
    <row r="13" spans="1:12" s="33" customFormat="1" ht="24.75" customHeight="1">
      <c r="A13" s="158" t="s">
        <v>200</v>
      </c>
      <c r="B13" s="158" t="s">
        <v>201</v>
      </c>
      <c r="C13" s="158" t="s">
        <v>201</v>
      </c>
      <c r="D13" s="158" t="s">
        <v>212</v>
      </c>
      <c r="E13" s="163">
        <v>76.182000000000002</v>
      </c>
      <c r="F13" s="163">
        <v>76.182000000000002</v>
      </c>
      <c r="G13" s="163">
        <v>76.182000000000002</v>
      </c>
      <c r="H13" s="163">
        <v>76.182000000000002</v>
      </c>
      <c r="I13" s="163">
        <v>0</v>
      </c>
      <c r="J13" s="158"/>
      <c r="K13" s="158"/>
      <c r="L13" s="158"/>
    </row>
    <row r="14" spans="1:12" s="33" customFormat="1" ht="24.75" customHeight="1">
      <c r="A14" s="158" t="s">
        <v>203</v>
      </c>
      <c r="B14" s="158"/>
      <c r="C14" s="158"/>
      <c r="D14" s="158" t="s">
        <v>250</v>
      </c>
      <c r="E14" s="163">
        <v>44.53</v>
      </c>
      <c r="F14" s="163">
        <v>44.53</v>
      </c>
      <c r="G14" s="163">
        <v>44.53</v>
      </c>
      <c r="H14" s="163">
        <v>44.53</v>
      </c>
      <c r="I14" s="163"/>
      <c r="J14" s="158"/>
      <c r="K14" s="158"/>
      <c r="L14" s="158"/>
    </row>
    <row r="15" spans="1:12" s="33" customFormat="1" ht="24.75" customHeight="1">
      <c r="A15" s="158" t="s">
        <v>203</v>
      </c>
      <c r="B15" s="158" t="s">
        <v>204</v>
      </c>
      <c r="C15" s="158" t="s">
        <v>192</v>
      </c>
      <c r="D15" s="158" t="s">
        <v>213</v>
      </c>
      <c r="E15" s="163">
        <v>35.773200000000003</v>
      </c>
      <c r="F15" s="163">
        <v>35.773200000000003</v>
      </c>
      <c r="G15" s="163">
        <v>35.773200000000003</v>
      </c>
      <c r="H15" s="163">
        <v>35.773200000000003</v>
      </c>
      <c r="I15" s="163">
        <v>0</v>
      </c>
      <c r="J15" s="158"/>
      <c r="K15" s="158"/>
      <c r="L15" s="158"/>
    </row>
    <row r="16" spans="1:12" s="33" customFormat="1" ht="24.75" customHeight="1">
      <c r="A16" s="159" t="s">
        <v>203</v>
      </c>
      <c r="B16" s="159" t="s">
        <v>204</v>
      </c>
      <c r="C16" s="159" t="s">
        <v>198</v>
      </c>
      <c r="D16" s="159" t="s">
        <v>214</v>
      </c>
      <c r="E16" s="163">
        <v>8.7540999999999993</v>
      </c>
      <c r="F16" s="163">
        <v>8.7540999999999993</v>
      </c>
      <c r="G16" s="163">
        <v>8.7540999999999993</v>
      </c>
      <c r="H16" s="163">
        <v>8.7540999999999993</v>
      </c>
      <c r="I16" s="163">
        <v>0</v>
      </c>
      <c r="J16" s="159"/>
      <c r="K16" s="159"/>
      <c r="L16" s="159"/>
    </row>
    <row r="17" spans="1:12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2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s="33" customFormat="1" ht="30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s="33" customFormat="1" ht="30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s="33" customFormat="1" ht="30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s="33" customFormat="1" ht="30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2" s="33" customFormat="1" ht="30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</row>
    <row r="25" spans="1:12" s="33" customFormat="1" ht="30" customHeight="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s="33" customFormat="1" ht="30" customHeight="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</row>
    <row r="27" spans="1:12" s="33" customFormat="1" ht="14.25"/>
    <row r="28" spans="1:12" s="33" customFormat="1" ht="14.25"/>
    <row r="29" spans="1:12" s="33" customFormat="1" ht="14.25"/>
    <row r="30" spans="1:12" s="33" customFormat="1" ht="14.25"/>
    <row r="31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K19" sqref="K19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3.125" style="65" bestFit="1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44" t="s">
        <v>178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45" t="s">
        <v>190</v>
      </c>
      <c r="B2" s="245"/>
      <c r="C2" s="245"/>
      <c r="D2" s="66"/>
      <c r="E2" s="66"/>
      <c r="F2" s="66"/>
      <c r="G2" s="66"/>
      <c r="H2" s="67"/>
      <c r="I2" s="67"/>
      <c r="J2" s="91"/>
      <c r="K2" s="91"/>
      <c r="L2" s="246" t="s">
        <v>1</v>
      </c>
      <c r="M2" s="246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20" t="s">
        <v>73</v>
      </c>
      <c r="B3" s="247"/>
      <c r="C3" s="221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14" t="s">
        <v>75</v>
      </c>
      <c r="B4" s="215"/>
      <c r="C4" s="222" t="s">
        <v>76</v>
      </c>
      <c r="D4" s="222" t="s">
        <v>77</v>
      </c>
      <c r="E4" s="224" t="s">
        <v>7</v>
      </c>
      <c r="F4" s="248" t="s">
        <v>8</v>
      </c>
      <c r="G4" s="249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16"/>
      <c r="B5" s="217"/>
      <c r="C5" s="223"/>
      <c r="D5" s="222"/>
      <c r="E5" s="224"/>
      <c r="F5" s="225" t="s">
        <v>10</v>
      </c>
      <c r="G5" s="225" t="s">
        <v>78</v>
      </c>
      <c r="H5" s="242" t="s">
        <v>12</v>
      </c>
      <c r="I5" s="243"/>
      <c r="J5" s="210" t="s">
        <v>79</v>
      </c>
      <c r="K5" s="211" t="s">
        <v>14</v>
      </c>
      <c r="L5" s="211" t="s">
        <v>15</v>
      </c>
      <c r="M5" s="213" t="s">
        <v>16</v>
      </c>
    </row>
    <row r="6" spans="1:21" s="62" customFormat="1" ht="17.100000000000001" customHeight="1">
      <c r="A6" s="218"/>
      <c r="B6" s="219"/>
      <c r="C6" s="223"/>
      <c r="D6" s="222"/>
      <c r="E6" s="224"/>
      <c r="F6" s="226"/>
      <c r="G6" s="226"/>
      <c r="H6" s="70" t="s">
        <v>17</v>
      </c>
      <c r="I6" s="94" t="s">
        <v>18</v>
      </c>
      <c r="J6" s="210"/>
      <c r="K6" s="212"/>
      <c r="L6" s="212"/>
      <c r="M6" s="213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36" t="s">
        <v>19</v>
      </c>
      <c r="B7" s="237"/>
      <c r="C7" s="75">
        <v>716.19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36" t="s">
        <v>21</v>
      </c>
      <c r="B8" s="237"/>
      <c r="C8" s="75">
        <v>716.19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36" t="s">
        <v>23</v>
      </c>
      <c r="B9" s="237"/>
      <c r="C9" s="75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36" t="s">
        <v>25</v>
      </c>
      <c r="B10" s="237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36" t="s">
        <v>27</v>
      </c>
      <c r="B11" s="237"/>
      <c r="C11" s="75"/>
      <c r="D11" s="76" t="s">
        <v>84</v>
      </c>
      <c r="E11" s="74">
        <v>595.48</v>
      </c>
      <c r="F11" s="74"/>
      <c r="G11" s="74"/>
      <c r="H11" s="74">
        <v>595.48</v>
      </c>
      <c r="I11" s="97">
        <v>595.48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36" t="s">
        <v>29</v>
      </c>
      <c r="B12" s="237"/>
      <c r="C12" s="78"/>
      <c r="D12" s="76" t="s">
        <v>85</v>
      </c>
      <c r="E12" s="74"/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36" t="s">
        <v>31</v>
      </c>
      <c r="B13" s="238"/>
      <c r="C13" s="77"/>
      <c r="D13" s="76" t="s">
        <v>86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39" t="s">
        <v>32</v>
      </c>
      <c r="B14" s="240"/>
      <c r="C14" s="72"/>
      <c r="D14" s="73" t="s">
        <v>87</v>
      </c>
      <c r="E14" s="74">
        <v>120.71</v>
      </c>
      <c r="F14" s="74"/>
      <c r="G14" s="74"/>
      <c r="H14" s="74">
        <v>120.71</v>
      </c>
      <c r="I14" s="74">
        <v>120.71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41"/>
      <c r="B15" s="241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32"/>
      <c r="B16" s="233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32"/>
      <c r="B18" s="233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34"/>
      <c r="B19" s="235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32"/>
      <c r="B20" s="233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32"/>
      <c r="B21" s="233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27"/>
      <c r="B22" s="227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28" t="s">
        <v>33</v>
      </c>
      <c r="B31" s="229"/>
      <c r="C31" s="72"/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30" t="s">
        <v>34</v>
      </c>
      <c r="B32" s="231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30" t="s">
        <v>106</v>
      </c>
      <c r="B33" s="231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30" t="s">
        <v>108</v>
      </c>
      <c r="B34" s="231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20" t="s">
        <v>110</v>
      </c>
      <c r="B35" s="221"/>
      <c r="C35" s="87"/>
      <c r="D35" s="88" t="s">
        <v>111</v>
      </c>
      <c r="E35" s="74"/>
      <c r="F35" s="74"/>
      <c r="G35" s="74"/>
      <c r="H35" s="74"/>
      <c r="I35" s="74"/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E11" sqref="E11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94" t="s">
        <v>179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5" customHeight="1">
      <c r="A2" s="195" t="s">
        <v>190</v>
      </c>
      <c r="B2" s="195"/>
      <c r="C2" s="195"/>
      <c r="D2" s="195"/>
      <c r="E2" s="195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96" t="s">
        <v>66</v>
      </c>
      <c r="B3" s="197"/>
      <c r="C3" s="198"/>
      <c r="D3" s="206" t="s">
        <v>0</v>
      </c>
      <c r="E3" s="209" t="s">
        <v>42</v>
      </c>
      <c r="F3" s="199"/>
      <c r="G3" s="199"/>
      <c r="H3" s="199"/>
      <c r="I3" s="199"/>
      <c r="J3" s="199"/>
      <c r="K3" s="199"/>
    </row>
    <row r="4" spans="1:11" s="32" customFormat="1" ht="14.25" customHeight="1">
      <c r="A4" s="204" t="s">
        <v>53</v>
      </c>
      <c r="B4" s="205" t="s">
        <v>54</v>
      </c>
      <c r="C4" s="205" t="s">
        <v>55</v>
      </c>
      <c r="D4" s="207"/>
      <c r="E4" s="209"/>
      <c r="F4" s="200" t="s">
        <v>67</v>
      </c>
      <c r="G4" s="200"/>
      <c r="H4" s="200"/>
      <c r="I4" s="201" t="s">
        <v>68</v>
      </c>
      <c r="J4" s="202"/>
      <c r="K4" s="203"/>
    </row>
    <row r="5" spans="1:11" s="32" customFormat="1" ht="30.75" customHeight="1">
      <c r="A5" s="204"/>
      <c r="B5" s="205"/>
      <c r="C5" s="205"/>
      <c r="D5" s="208"/>
      <c r="E5" s="209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136" t="s">
        <v>191</v>
      </c>
      <c r="B7" s="161"/>
      <c r="C7" s="161"/>
      <c r="D7" s="291" t="s">
        <v>251</v>
      </c>
      <c r="E7" s="163">
        <v>595.48</v>
      </c>
      <c r="F7" s="163">
        <v>595.48</v>
      </c>
      <c r="G7" s="163">
        <v>487.5</v>
      </c>
      <c r="H7" s="163">
        <v>107.98</v>
      </c>
      <c r="I7" s="160"/>
      <c r="J7" s="160"/>
      <c r="K7" s="160"/>
    </row>
    <row r="8" spans="1:11" s="60" customFormat="1" ht="30" customHeight="1">
      <c r="A8" s="136" t="s">
        <v>191</v>
      </c>
      <c r="B8" s="137" t="s">
        <v>192</v>
      </c>
      <c r="C8" s="137" t="s">
        <v>192</v>
      </c>
      <c r="D8" s="138" t="s">
        <v>207</v>
      </c>
      <c r="E8" s="163">
        <v>201.43131599999998</v>
      </c>
      <c r="F8" s="163">
        <v>201.43131599999998</v>
      </c>
      <c r="G8" s="163">
        <v>195.88720000000001</v>
      </c>
      <c r="H8" s="163">
        <v>5.5441160000000007</v>
      </c>
      <c r="I8" s="45"/>
      <c r="J8" s="45"/>
      <c r="K8" s="45"/>
    </row>
    <row r="9" spans="1:11" s="33" customFormat="1" ht="30" customHeight="1">
      <c r="A9" s="140" t="s">
        <v>191</v>
      </c>
      <c r="B9" s="140" t="s">
        <v>192</v>
      </c>
      <c r="C9" s="140" t="s">
        <v>194</v>
      </c>
      <c r="D9" s="140" t="s">
        <v>209</v>
      </c>
      <c r="E9" s="163">
        <v>169.91787400000001</v>
      </c>
      <c r="F9" s="163">
        <v>169.91787400000001</v>
      </c>
      <c r="G9" s="163">
        <v>165.352</v>
      </c>
      <c r="H9" s="163">
        <v>4.565874</v>
      </c>
      <c r="I9" s="130"/>
      <c r="J9" s="130"/>
      <c r="K9" s="130"/>
    </row>
    <row r="10" spans="1:11" s="33" customFormat="1" ht="30" customHeight="1">
      <c r="A10" s="142" t="s">
        <v>191</v>
      </c>
      <c r="B10" s="140" t="s">
        <v>192</v>
      </c>
      <c r="C10" s="140" t="s">
        <v>196</v>
      </c>
      <c r="D10" s="140" t="s">
        <v>210</v>
      </c>
      <c r="E10" s="163">
        <v>217.76258900000002</v>
      </c>
      <c r="F10" s="163">
        <v>217.76258900000002</v>
      </c>
      <c r="G10" s="163">
        <v>126.26456</v>
      </c>
      <c r="H10" s="163">
        <v>91.498029000000002</v>
      </c>
      <c r="I10" s="130"/>
      <c r="J10" s="130"/>
      <c r="K10" s="130"/>
    </row>
    <row r="11" spans="1:11" s="33" customFormat="1" ht="30" customHeight="1">
      <c r="A11" s="140" t="s">
        <v>191</v>
      </c>
      <c r="B11" s="140" t="s">
        <v>198</v>
      </c>
      <c r="C11" s="140" t="s">
        <v>198</v>
      </c>
      <c r="D11" s="140" t="s">
        <v>211</v>
      </c>
      <c r="E11" s="163">
        <v>6.3721760000000005</v>
      </c>
      <c r="F11" s="163">
        <v>6.3721760000000005</v>
      </c>
      <c r="G11" s="163">
        <v>0</v>
      </c>
      <c r="H11" s="163">
        <v>6.3721760000000005</v>
      </c>
      <c r="I11" s="130"/>
      <c r="J11" s="130"/>
      <c r="K11" s="130"/>
    </row>
    <row r="12" spans="1:11" s="33" customFormat="1" ht="30" customHeight="1">
      <c r="A12" s="140" t="s">
        <v>200</v>
      </c>
      <c r="B12" s="140"/>
      <c r="C12" s="140"/>
      <c r="D12" s="140" t="s">
        <v>249</v>
      </c>
      <c r="E12" s="163">
        <v>76.180000000000007</v>
      </c>
      <c r="F12" s="163">
        <v>76.180000000000007</v>
      </c>
      <c r="G12" s="163">
        <v>76.180000000000007</v>
      </c>
      <c r="H12" s="163"/>
      <c r="I12" s="130"/>
      <c r="J12" s="130"/>
      <c r="K12" s="130"/>
    </row>
    <row r="13" spans="1:11" s="33" customFormat="1" ht="30" customHeight="1">
      <c r="A13" s="140" t="s">
        <v>200</v>
      </c>
      <c r="B13" s="140" t="s">
        <v>201</v>
      </c>
      <c r="C13" s="140" t="s">
        <v>201</v>
      </c>
      <c r="D13" s="140" t="s">
        <v>212</v>
      </c>
      <c r="E13" s="163">
        <v>76.182000000000002</v>
      </c>
      <c r="F13" s="163">
        <v>76.182000000000002</v>
      </c>
      <c r="G13" s="163">
        <v>76.182000000000002</v>
      </c>
      <c r="H13" s="163">
        <v>0</v>
      </c>
      <c r="I13" s="130"/>
      <c r="J13" s="130"/>
      <c r="K13" s="130"/>
    </row>
    <row r="14" spans="1:11" s="33" customFormat="1" ht="30" customHeight="1">
      <c r="A14" s="140" t="s">
        <v>203</v>
      </c>
      <c r="B14" s="140"/>
      <c r="C14" s="140"/>
      <c r="D14" s="140" t="s">
        <v>250</v>
      </c>
      <c r="E14" s="163">
        <v>44.53</v>
      </c>
      <c r="F14" s="163">
        <v>44.53</v>
      </c>
      <c r="G14" s="163">
        <v>44.53</v>
      </c>
      <c r="H14" s="163"/>
      <c r="I14" s="130"/>
      <c r="J14" s="130"/>
      <c r="K14" s="130"/>
    </row>
    <row r="15" spans="1:11" s="33" customFormat="1" ht="30" customHeight="1">
      <c r="A15" s="140" t="s">
        <v>203</v>
      </c>
      <c r="B15" s="140" t="s">
        <v>204</v>
      </c>
      <c r="C15" s="140" t="s">
        <v>192</v>
      </c>
      <c r="D15" s="140" t="s">
        <v>213</v>
      </c>
      <c r="E15" s="163">
        <v>35.773200000000003</v>
      </c>
      <c r="F15" s="163">
        <v>35.773200000000003</v>
      </c>
      <c r="G15" s="163">
        <v>35.773200000000003</v>
      </c>
      <c r="H15" s="163">
        <v>0</v>
      </c>
      <c r="I15" s="130"/>
      <c r="J15" s="130"/>
      <c r="K15" s="130"/>
    </row>
    <row r="16" spans="1:11" s="33" customFormat="1" ht="30" customHeight="1">
      <c r="A16" s="142" t="s">
        <v>203</v>
      </c>
      <c r="B16" s="142" t="s">
        <v>204</v>
      </c>
      <c r="C16" s="142" t="s">
        <v>198</v>
      </c>
      <c r="D16" s="142" t="s">
        <v>214</v>
      </c>
      <c r="E16" s="163">
        <v>8.7540999999999993</v>
      </c>
      <c r="F16" s="163">
        <v>8.7540999999999993</v>
      </c>
      <c r="G16" s="163">
        <v>8.7540999999999993</v>
      </c>
      <c r="H16" s="163">
        <v>0</v>
      </c>
      <c r="I16" s="132"/>
      <c r="J16" s="132"/>
      <c r="K16" s="132"/>
    </row>
    <row r="17" spans="1:11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30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33" customFormat="1" ht="30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s="33" customFormat="1" ht="30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showZeros="0" tabSelected="1" workbookViewId="0">
      <selection activeCell="C14" sqref="C14"/>
    </sheetView>
  </sheetViews>
  <sheetFormatPr defaultColWidth="8.875" defaultRowHeight="13.5"/>
  <cols>
    <col min="1" max="2" width="5.625" style="147" customWidth="1"/>
    <col min="3" max="3" width="28.625" style="147" customWidth="1"/>
    <col min="4" max="4" width="5.375" style="147" customWidth="1"/>
    <col min="5" max="5" width="5.375" style="154" customWidth="1"/>
    <col min="6" max="6" width="22.25" style="147" customWidth="1"/>
    <col min="7" max="7" width="10.5" style="58" bestFit="1" customWidth="1"/>
    <col min="8" max="8" width="10.5" style="157" bestFit="1" customWidth="1"/>
    <col min="9" max="9" width="7.5" style="58" bestFit="1" customWidth="1"/>
    <col min="10" max="17" width="7.375" style="58" customWidth="1"/>
    <col min="18" max="18" width="9" style="58"/>
    <col min="19" max="19" width="12.625" style="58" customWidth="1"/>
    <col min="20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50" t="s">
        <v>180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s="57" customFormat="1" ht="15" customHeight="1">
      <c r="A2" s="143" t="s">
        <v>190</v>
      </c>
      <c r="B2" s="144"/>
      <c r="C2" s="144"/>
      <c r="D2" s="144"/>
      <c r="E2" s="152"/>
      <c r="F2" s="144"/>
      <c r="H2" s="155"/>
      <c r="P2" s="251" t="s">
        <v>1</v>
      </c>
      <c r="Q2" s="251"/>
    </row>
    <row r="3" spans="1:17" ht="20.100000000000001" customHeight="1">
      <c r="A3" s="261" t="s">
        <v>114</v>
      </c>
      <c r="B3" s="262"/>
      <c r="C3" s="263"/>
      <c r="D3" s="261" t="s">
        <v>115</v>
      </c>
      <c r="E3" s="262"/>
      <c r="F3" s="263"/>
      <c r="G3" s="252" t="s">
        <v>186</v>
      </c>
      <c r="H3" s="253"/>
      <c r="I3" s="253"/>
      <c r="J3" s="253"/>
      <c r="K3" s="253"/>
      <c r="L3" s="253"/>
      <c r="M3" s="253"/>
      <c r="N3" s="253"/>
      <c r="O3" s="253"/>
      <c r="P3" s="253"/>
      <c r="Q3" s="254"/>
    </row>
    <row r="4" spans="1:17" ht="20.100000000000001" customHeight="1">
      <c r="A4" s="264"/>
      <c r="B4" s="265"/>
      <c r="C4" s="266"/>
      <c r="D4" s="264"/>
      <c r="E4" s="265"/>
      <c r="F4" s="266"/>
      <c r="G4" s="256" t="s">
        <v>7</v>
      </c>
      <c r="H4" s="256" t="s">
        <v>46</v>
      </c>
      <c r="I4" s="270"/>
      <c r="J4" s="255" t="s">
        <v>47</v>
      </c>
      <c r="K4" s="254"/>
      <c r="L4" s="254"/>
      <c r="M4" s="254"/>
      <c r="N4" s="254"/>
      <c r="O4" s="254"/>
      <c r="P4" s="256" t="s">
        <v>48</v>
      </c>
      <c r="Q4" s="259" t="s">
        <v>116</v>
      </c>
    </row>
    <row r="5" spans="1:17" ht="20.100000000000001" customHeight="1">
      <c r="A5" s="267"/>
      <c r="B5" s="268"/>
      <c r="C5" s="269"/>
      <c r="D5" s="267"/>
      <c r="E5" s="268"/>
      <c r="F5" s="269"/>
      <c r="G5" s="257"/>
      <c r="H5" s="271"/>
      <c r="I5" s="272"/>
      <c r="J5" s="258" t="s">
        <v>17</v>
      </c>
      <c r="K5" s="258" t="s">
        <v>60</v>
      </c>
      <c r="L5" s="258" t="s">
        <v>61</v>
      </c>
      <c r="M5" s="258" t="s">
        <v>62</v>
      </c>
      <c r="N5" s="258" t="s">
        <v>63</v>
      </c>
      <c r="O5" s="258" t="s">
        <v>64</v>
      </c>
      <c r="P5" s="257"/>
      <c r="Q5" s="260"/>
    </row>
    <row r="6" spans="1:17" ht="27" customHeight="1">
      <c r="A6" s="145" t="s">
        <v>53</v>
      </c>
      <c r="B6" s="145" t="s">
        <v>54</v>
      </c>
      <c r="C6" s="145" t="s">
        <v>41</v>
      </c>
      <c r="D6" s="145" t="s">
        <v>53</v>
      </c>
      <c r="E6" s="153" t="s">
        <v>54</v>
      </c>
      <c r="F6" s="145" t="s">
        <v>41</v>
      </c>
      <c r="G6" s="257"/>
      <c r="H6" s="156" t="s">
        <v>57</v>
      </c>
      <c r="I6" s="59" t="s">
        <v>58</v>
      </c>
      <c r="J6" s="256"/>
      <c r="K6" s="256"/>
      <c r="L6" s="256"/>
      <c r="M6" s="256"/>
      <c r="N6" s="256"/>
      <c r="O6" s="256"/>
      <c r="P6" s="257"/>
      <c r="Q6" s="257"/>
    </row>
    <row r="7" spans="1:17">
      <c r="A7" s="149">
        <v>301</v>
      </c>
      <c r="B7" s="149"/>
      <c r="C7" s="149" t="s">
        <v>216</v>
      </c>
      <c r="D7" s="149" t="s">
        <v>239</v>
      </c>
      <c r="E7" s="149"/>
      <c r="F7" s="149" t="s">
        <v>234</v>
      </c>
      <c r="G7" s="164">
        <v>606.42999999999995</v>
      </c>
      <c r="H7" s="164">
        <v>606.42999999999995</v>
      </c>
      <c r="I7" s="164">
        <v>606.42999999999995</v>
      </c>
      <c r="J7" s="133"/>
      <c r="K7" s="133"/>
      <c r="L7" s="133"/>
      <c r="M7" s="133"/>
      <c r="N7" s="133"/>
      <c r="O7" s="133"/>
      <c r="P7" s="133"/>
      <c r="Q7" s="133"/>
    </row>
    <row r="8" spans="1:17" ht="13.5" customHeight="1">
      <c r="A8" s="149">
        <v>301</v>
      </c>
      <c r="B8" s="150" t="s">
        <v>217</v>
      </c>
      <c r="C8" s="150" t="s">
        <v>218</v>
      </c>
      <c r="D8" s="150">
        <v>501</v>
      </c>
      <c r="E8" s="151" t="s">
        <v>217</v>
      </c>
      <c r="F8" s="150" t="s">
        <v>236</v>
      </c>
      <c r="G8" s="164">
        <v>328.80096000000003</v>
      </c>
      <c r="H8" s="164">
        <v>328.80096000000003</v>
      </c>
      <c r="I8" s="164">
        <v>328.80096000000003</v>
      </c>
      <c r="J8" s="134"/>
      <c r="K8" s="134"/>
      <c r="L8" s="134"/>
      <c r="M8" s="134"/>
      <c r="N8" s="134"/>
      <c r="O8" s="134"/>
      <c r="P8" s="134"/>
      <c r="Q8" s="134"/>
    </row>
    <row r="9" spans="1:17">
      <c r="A9" s="149">
        <v>301</v>
      </c>
      <c r="B9" s="151" t="s">
        <v>237</v>
      </c>
      <c r="C9" s="150" t="s">
        <v>238</v>
      </c>
      <c r="D9" s="149" t="s">
        <v>241</v>
      </c>
      <c r="E9" s="151" t="s">
        <v>217</v>
      </c>
      <c r="F9" s="150" t="s">
        <v>236</v>
      </c>
      <c r="G9" s="164">
        <v>98.818799999999996</v>
      </c>
      <c r="H9" s="164">
        <v>98.818799999999996</v>
      </c>
      <c r="I9" s="164">
        <v>98.818799999999996</v>
      </c>
      <c r="J9" s="134"/>
      <c r="K9" s="134"/>
      <c r="L9" s="134"/>
      <c r="M9" s="134"/>
      <c r="N9" s="134"/>
      <c r="O9" s="134"/>
      <c r="P9" s="134"/>
      <c r="Q9" s="134"/>
    </row>
    <row r="10" spans="1:17">
      <c r="A10" s="149">
        <v>301</v>
      </c>
      <c r="B10" s="150" t="s">
        <v>219</v>
      </c>
      <c r="C10" s="150" t="s">
        <v>220</v>
      </c>
      <c r="D10" s="149" t="s">
        <v>239</v>
      </c>
      <c r="E10" s="151" t="s">
        <v>215</v>
      </c>
      <c r="F10" s="150" t="s">
        <v>246</v>
      </c>
      <c r="G10" s="164">
        <v>76.182000000000002</v>
      </c>
      <c r="H10" s="164">
        <v>76.182000000000002</v>
      </c>
      <c r="I10" s="164">
        <v>76.182000000000002</v>
      </c>
      <c r="J10" s="134"/>
      <c r="K10" s="134"/>
      <c r="L10" s="134"/>
      <c r="M10" s="134"/>
      <c r="N10" s="134"/>
      <c r="O10" s="134"/>
      <c r="P10" s="134"/>
      <c r="Q10" s="134"/>
    </row>
    <row r="11" spans="1:17">
      <c r="A11" s="149">
        <v>301</v>
      </c>
      <c r="B11" s="150" t="s">
        <v>221</v>
      </c>
      <c r="C11" s="150" t="s">
        <v>222</v>
      </c>
      <c r="D11" s="149" t="s">
        <v>240</v>
      </c>
      <c r="E11" s="151" t="s">
        <v>215</v>
      </c>
      <c r="F11" s="150" t="s">
        <v>246</v>
      </c>
      <c r="G11" s="164">
        <v>35.773200000000003</v>
      </c>
      <c r="H11" s="164">
        <v>35.773200000000003</v>
      </c>
      <c r="I11" s="164">
        <v>35.773200000000003</v>
      </c>
      <c r="J11" s="134"/>
      <c r="K11" s="134"/>
      <c r="L11" s="134"/>
      <c r="M11" s="134"/>
      <c r="N11" s="134"/>
      <c r="O11" s="134"/>
      <c r="P11" s="134"/>
      <c r="Q11" s="134"/>
    </row>
    <row r="12" spans="1:17">
      <c r="A12" s="149">
        <v>301</v>
      </c>
      <c r="B12" s="150" t="s">
        <v>223</v>
      </c>
      <c r="C12" s="150" t="s">
        <v>224</v>
      </c>
      <c r="D12" s="149" t="s">
        <v>241</v>
      </c>
      <c r="E12" s="151" t="s">
        <v>215</v>
      </c>
      <c r="F12" s="150" t="s">
        <v>246</v>
      </c>
      <c r="G12" s="164">
        <v>8.1755999999999993</v>
      </c>
      <c r="H12" s="164">
        <v>8.1755999999999993</v>
      </c>
      <c r="I12" s="164">
        <v>8.1755999999999993</v>
      </c>
      <c r="J12" s="134"/>
      <c r="K12" s="134"/>
      <c r="L12" s="134"/>
      <c r="M12" s="134"/>
      <c r="N12" s="134"/>
      <c r="O12" s="134"/>
      <c r="P12" s="134"/>
      <c r="Q12" s="134"/>
    </row>
    <row r="13" spans="1:17">
      <c r="A13" s="149">
        <v>301</v>
      </c>
      <c r="B13" s="150" t="s">
        <v>198</v>
      </c>
      <c r="C13" s="150" t="s">
        <v>225</v>
      </c>
      <c r="D13" s="150">
        <v>501</v>
      </c>
      <c r="E13" s="151" t="s">
        <v>243</v>
      </c>
      <c r="F13" s="150" t="s">
        <v>242</v>
      </c>
      <c r="G13" s="164">
        <v>58.682499999999997</v>
      </c>
      <c r="H13" s="164">
        <f>(581040+5785)/10000</f>
        <v>58.682499999999997</v>
      </c>
      <c r="I13" s="164">
        <v>58.682499999999997</v>
      </c>
      <c r="J13" s="134"/>
      <c r="K13" s="134"/>
      <c r="L13" s="134"/>
      <c r="M13" s="134"/>
      <c r="N13" s="134"/>
      <c r="O13" s="134"/>
      <c r="P13" s="134"/>
      <c r="Q13" s="134"/>
    </row>
    <row r="14" spans="1:17">
      <c r="A14" s="146">
        <v>302</v>
      </c>
      <c r="B14" s="146"/>
      <c r="C14" s="146" t="s">
        <v>226</v>
      </c>
      <c r="D14" s="149">
        <v>502</v>
      </c>
      <c r="E14" s="148"/>
      <c r="F14" s="150" t="s">
        <v>235</v>
      </c>
      <c r="G14" s="164">
        <v>103.39</v>
      </c>
      <c r="H14" s="164">
        <v>103.39</v>
      </c>
      <c r="I14" s="164">
        <v>103.39</v>
      </c>
      <c r="J14" s="134"/>
      <c r="K14" s="134"/>
      <c r="L14" s="134"/>
      <c r="M14" s="134"/>
      <c r="N14" s="134"/>
      <c r="O14" s="134"/>
      <c r="P14" s="134"/>
      <c r="Q14" s="134"/>
    </row>
    <row r="15" spans="1:17">
      <c r="A15" s="146">
        <v>302</v>
      </c>
      <c r="B15" s="146" t="s">
        <v>217</v>
      </c>
      <c r="C15" s="146" t="s">
        <v>227</v>
      </c>
      <c r="D15" s="149">
        <v>502</v>
      </c>
      <c r="E15" s="148" t="s">
        <v>217</v>
      </c>
      <c r="F15" s="150" t="s">
        <v>244</v>
      </c>
      <c r="G15" s="164">
        <v>87.9</v>
      </c>
      <c r="H15" s="164">
        <v>87.9</v>
      </c>
      <c r="I15" s="164">
        <v>87.9</v>
      </c>
      <c r="J15" s="134"/>
      <c r="K15" s="134"/>
      <c r="L15" s="134"/>
      <c r="M15" s="134"/>
      <c r="N15" s="134"/>
      <c r="O15" s="134"/>
      <c r="P15" s="134"/>
      <c r="Q15" s="134"/>
    </row>
    <row r="16" spans="1:17">
      <c r="A16" s="146">
        <v>302</v>
      </c>
      <c r="B16" s="146" t="s">
        <v>219</v>
      </c>
      <c r="C16" s="146" t="s">
        <v>228</v>
      </c>
      <c r="D16" s="149">
        <v>502</v>
      </c>
      <c r="E16" s="148" t="s">
        <v>217</v>
      </c>
      <c r="F16" s="150" t="s">
        <v>244</v>
      </c>
      <c r="G16" s="164">
        <v>1.78</v>
      </c>
      <c r="H16" s="164">
        <v>1.78</v>
      </c>
      <c r="I16" s="164">
        <v>1.78</v>
      </c>
      <c r="J16" s="134"/>
      <c r="K16" s="134"/>
      <c r="L16" s="134"/>
      <c r="M16" s="134"/>
      <c r="N16" s="134"/>
      <c r="O16" s="134"/>
      <c r="P16" s="134"/>
      <c r="Q16" s="134"/>
    </row>
    <row r="17" spans="1:17">
      <c r="A17" s="146">
        <v>302</v>
      </c>
      <c r="B17" s="146" t="s">
        <v>229</v>
      </c>
      <c r="C17" s="146" t="s">
        <v>230</v>
      </c>
      <c r="D17" s="149">
        <v>502</v>
      </c>
      <c r="E17" s="148" t="s">
        <v>217</v>
      </c>
      <c r="F17" s="150" t="s">
        <v>244</v>
      </c>
      <c r="G17" s="164">
        <v>5.4879949999999997</v>
      </c>
      <c r="H17" s="164">
        <v>5.4879949999999997</v>
      </c>
      <c r="I17" s="164">
        <v>5.4879949999999997</v>
      </c>
      <c r="J17" s="134"/>
      <c r="K17" s="134"/>
      <c r="L17" s="134"/>
      <c r="M17" s="134"/>
      <c r="N17" s="134"/>
      <c r="O17" s="134"/>
      <c r="P17" s="134"/>
      <c r="Q17" s="134"/>
    </row>
    <row r="18" spans="1:17">
      <c r="A18" s="146">
        <v>302</v>
      </c>
      <c r="B18" s="146" t="s">
        <v>231</v>
      </c>
      <c r="C18" s="146" t="s">
        <v>232</v>
      </c>
      <c r="D18" s="149">
        <v>502</v>
      </c>
      <c r="E18" s="148" t="s">
        <v>217</v>
      </c>
      <c r="F18" s="150" t="s">
        <v>244</v>
      </c>
      <c r="G18" s="164">
        <v>8.2200240000000004</v>
      </c>
      <c r="H18" s="164">
        <v>8.2200240000000004</v>
      </c>
      <c r="I18" s="164">
        <v>8.2200240000000004</v>
      </c>
      <c r="J18" s="134"/>
      <c r="K18" s="134"/>
      <c r="L18" s="134"/>
      <c r="M18" s="134"/>
      <c r="N18" s="134"/>
      <c r="O18" s="134"/>
      <c r="P18" s="134"/>
      <c r="Q18" s="134"/>
    </row>
    <row r="19" spans="1:17">
      <c r="A19" s="146">
        <v>303</v>
      </c>
      <c r="B19" s="146"/>
      <c r="C19" s="146" t="s">
        <v>233</v>
      </c>
      <c r="D19" s="146">
        <v>509</v>
      </c>
      <c r="E19" s="146"/>
      <c r="F19" s="146" t="s">
        <v>233</v>
      </c>
      <c r="G19" s="164">
        <v>6.3721760000000005</v>
      </c>
      <c r="H19" s="164">
        <v>6.3721760000000005</v>
      </c>
      <c r="I19" s="164">
        <v>6.3721760000000005</v>
      </c>
      <c r="J19" s="146"/>
      <c r="K19" s="146"/>
      <c r="L19" s="146"/>
      <c r="M19" s="146"/>
      <c r="N19" s="146"/>
      <c r="O19" s="146"/>
      <c r="P19" s="146"/>
      <c r="Q19" s="146"/>
    </row>
    <row r="20" spans="1:17">
      <c r="A20" s="146">
        <v>303</v>
      </c>
      <c r="B20" s="146" t="s">
        <v>198</v>
      </c>
      <c r="C20" s="146" t="s">
        <v>245</v>
      </c>
      <c r="D20" s="146">
        <v>509</v>
      </c>
      <c r="E20" s="146">
        <v>99</v>
      </c>
      <c r="F20" s="146" t="s">
        <v>245</v>
      </c>
      <c r="G20" s="164">
        <v>6.3721760000000005</v>
      </c>
      <c r="H20" s="164">
        <v>6.3721760000000005</v>
      </c>
      <c r="I20" s="164">
        <v>6.3721760000000005</v>
      </c>
      <c r="J20" s="146"/>
      <c r="K20" s="146"/>
      <c r="L20" s="146"/>
      <c r="M20" s="146"/>
      <c r="N20" s="146"/>
      <c r="O20" s="146"/>
      <c r="P20" s="146"/>
      <c r="Q20" s="14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23" sqref="B23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73" t="s">
        <v>181</v>
      </c>
      <c r="B1" s="273"/>
      <c r="C1" s="50"/>
    </row>
    <row r="2" spans="1:3" ht="15" customHeight="1">
      <c r="A2" s="35" t="s">
        <v>190</v>
      </c>
      <c r="B2" s="51" t="s">
        <v>1</v>
      </c>
    </row>
    <row r="3" spans="1:3" s="48" customFormat="1" ht="20.100000000000001" customHeight="1">
      <c r="A3" s="52" t="s">
        <v>117</v>
      </c>
      <c r="B3" s="53" t="s">
        <v>189</v>
      </c>
      <c r="C3" s="49"/>
    </row>
    <row r="4" spans="1:3" s="48" customFormat="1" ht="20.100000000000001" customHeight="1">
      <c r="A4" s="54" t="s">
        <v>118</v>
      </c>
      <c r="B4" s="55"/>
      <c r="C4" s="49"/>
    </row>
    <row r="5" spans="1:3" s="48" customFormat="1" ht="20.100000000000001" customHeight="1">
      <c r="A5" s="56" t="s">
        <v>119</v>
      </c>
      <c r="B5" s="55"/>
      <c r="C5" s="49"/>
    </row>
    <row r="6" spans="1:3" s="48" customFormat="1" ht="20.100000000000001" customHeight="1">
      <c r="A6" s="56" t="s">
        <v>120</v>
      </c>
      <c r="B6" s="55"/>
      <c r="C6" s="49"/>
    </row>
    <row r="7" spans="1:3" s="48" customFormat="1" ht="20.100000000000001" customHeight="1">
      <c r="A7" s="56" t="s">
        <v>121</v>
      </c>
      <c r="B7" s="55"/>
      <c r="C7" s="49"/>
    </row>
    <row r="8" spans="1:3" s="48" customFormat="1" ht="20.100000000000001" customHeight="1">
      <c r="A8" s="56" t="s">
        <v>122</v>
      </c>
      <c r="B8" s="55"/>
      <c r="C8" s="49"/>
    </row>
    <row r="9" spans="1:3" s="48" customFormat="1" ht="20.100000000000001" customHeight="1">
      <c r="A9" s="56" t="s">
        <v>123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74" t="s">
        <v>124</v>
      </c>
      <c r="B11" s="274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F10" sqref="F10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5" customHeight="1">
      <c r="A2" s="195" t="s">
        <v>190</v>
      </c>
      <c r="B2" s="195"/>
      <c r="C2" s="195"/>
      <c r="D2" s="195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96" t="s">
        <v>66</v>
      </c>
      <c r="B3" s="197"/>
      <c r="C3" s="198"/>
      <c r="D3" s="206" t="s">
        <v>41</v>
      </c>
      <c r="E3" s="209" t="s">
        <v>42</v>
      </c>
      <c r="F3" s="199"/>
      <c r="G3" s="199"/>
      <c r="H3" s="199"/>
      <c r="I3" s="199"/>
      <c r="J3" s="199"/>
      <c r="K3" s="199"/>
    </row>
    <row r="4" spans="1:11" s="32" customFormat="1" ht="14.25" customHeight="1">
      <c r="A4" s="204" t="s">
        <v>53</v>
      </c>
      <c r="B4" s="205" t="s">
        <v>54</v>
      </c>
      <c r="C4" s="205" t="s">
        <v>55</v>
      </c>
      <c r="D4" s="207"/>
      <c r="E4" s="209"/>
      <c r="F4" s="200" t="s">
        <v>67</v>
      </c>
      <c r="G4" s="200"/>
      <c r="H4" s="200"/>
      <c r="I4" s="201" t="s">
        <v>68</v>
      </c>
      <c r="J4" s="202"/>
      <c r="K4" s="203"/>
    </row>
    <row r="5" spans="1:11" s="32" customFormat="1" ht="37.5" customHeight="1">
      <c r="A5" s="204"/>
      <c r="B5" s="205"/>
      <c r="C5" s="205"/>
      <c r="D5" s="208"/>
      <c r="E5" s="209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s="33" customFormat="1" ht="35.1" customHeight="1">
      <c r="A9" s="131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s="33" customFormat="1" ht="35.1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33" customFormat="1" ht="35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33" customFormat="1" ht="35.1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s="33" customFormat="1" ht="35.1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s="33" customFormat="1" ht="35.1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5.1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5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5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5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5.1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35.1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33" customFormat="1" ht="35.1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s="33" customFormat="1" ht="35.1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s="33" customFormat="1" ht="35.1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s="33" customFormat="1" ht="35.1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C23" sqref="C23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75" t="s">
        <v>183</v>
      </c>
      <c r="B1" s="275"/>
      <c r="C1" s="275"/>
      <c r="D1" s="275"/>
    </row>
    <row r="2" spans="1:4" ht="15" customHeight="1">
      <c r="A2" s="16" t="s">
        <v>190</v>
      </c>
      <c r="B2" s="16"/>
      <c r="C2" s="16"/>
      <c r="D2" s="17" t="s">
        <v>1</v>
      </c>
    </row>
    <row r="3" spans="1:4" ht="21" customHeight="1">
      <c r="A3" s="18" t="s">
        <v>125</v>
      </c>
      <c r="B3" s="19" t="s">
        <v>126</v>
      </c>
      <c r="C3" s="18" t="s">
        <v>125</v>
      </c>
      <c r="D3" s="19" t="s">
        <v>127</v>
      </c>
    </row>
    <row r="4" spans="1:4" ht="21" customHeight="1">
      <c r="A4" s="20" t="s">
        <v>128</v>
      </c>
      <c r="B4" s="21"/>
      <c r="C4" s="22" t="s">
        <v>129</v>
      </c>
      <c r="D4" s="23" t="s">
        <v>130</v>
      </c>
    </row>
    <row r="5" spans="1:4" ht="21" customHeight="1">
      <c r="A5" s="20" t="s">
        <v>131</v>
      </c>
      <c r="B5" s="21"/>
      <c r="C5" s="22" t="s">
        <v>132</v>
      </c>
      <c r="D5" s="21"/>
    </row>
    <row r="6" spans="1:4" ht="21" customHeight="1">
      <c r="A6" s="20" t="s">
        <v>133</v>
      </c>
      <c r="B6" s="21"/>
      <c r="C6" s="22" t="s">
        <v>134</v>
      </c>
      <c r="D6" s="21"/>
    </row>
    <row r="7" spans="1:4" ht="21" customHeight="1">
      <c r="A7" s="20" t="s">
        <v>135</v>
      </c>
      <c r="B7" s="21"/>
      <c r="C7" s="22" t="s">
        <v>136</v>
      </c>
      <c r="D7" s="21"/>
    </row>
    <row r="8" spans="1:4" ht="21" customHeight="1">
      <c r="A8" s="20" t="s">
        <v>137</v>
      </c>
      <c r="B8" s="21"/>
      <c r="C8" s="22" t="s">
        <v>138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139</v>
      </c>
      <c r="B10" s="25"/>
      <c r="C10" s="26" t="s">
        <v>140</v>
      </c>
      <c r="D10" s="25"/>
    </row>
    <row r="11" spans="1:4" s="14" customFormat="1" ht="21" customHeight="1">
      <c r="A11" s="27" t="s">
        <v>141</v>
      </c>
      <c r="B11" s="28"/>
      <c r="C11" s="29" t="s">
        <v>142</v>
      </c>
      <c r="D11" s="21"/>
    </row>
    <row r="12" spans="1:4" ht="21" customHeight="1">
      <c r="A12" s="30" t="s">
        <v>143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B18" sqref="B18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76" t="s">
        <v>184</v>
      </c>
      <c r="B1" s="276"/>
      <c r="C1" s="276"/>
    </row>
    <row r="2" spans="1:4" ht="15" customHeight="1">
      <c r="A2" s="6" t="s">
        <v>190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144</v>
      </c>
    </row>
    <row r="4" spans="1:4" ht="20.100000000000001" customHeight="1">
      <c r="A4" s="9" t="s">
        <v>145</v>
      </c>
      <c r="B4" s="9" t="s">
        <v>145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H13" sqref="H13:O1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81" t="s">
        <v>185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ht="15" customHeight="1">
      <c r="A2" s="282" t="s">
        <v>190</v>
      </c>
      <c r="B2" s="282"/>
      <c r="C2" s="282"/>
      <c r="D2" s="282"/>
      <c r="E2" s="282"/>
      <c r="F2" s="282"/>
      <c r="G2" s="28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83" t="s">
        <v>146</v>
      </c>
      <c r="B3" s="283"/>
      <c r="C3" s="283"/>
      <c r="D3" s="283"/>
      <c r="E3" s="283"/>
      <c r="F3" s="283"/>
      <c r="G3" s="283"/>
      <c r="H3" s="284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</row>
    <row r="4" spans="1:20" ht="24.95" customHeight="1">
      <c r="A4" s="283" t="s">
        <v>147</v>
      </c>
      <c r="B4" s="283"/>
      <c r="C4" s="283"/>
      <c r="D4" s="283"/>
      <c r="E4" s="283"/>
      <c r="F4" s="283"/>
      <c r="G4" s="283"/>
      <c r="H4" s="284"/>
      <c r="I4" s="283"/>
      <c r="J4" s="283" t="s">
        <v>148</v>
      </c>
      <c r="K4" s="283"/>
      <c r="L4" s="283"/>
      <c r="M4" s="283"/>
      <c r="N4" s="283"/>
      <c r="O4" s="283"/>
      <c r="P4" s="283"/>
      <c r="Q4" s="283"/>
      <c r="R4" s="283"/>
      <c r="S4" s="283"/>
      <c r="T4" s="283"/>
    </row>
    <row r="5" spans="1:20" ht="24.95" customHeight="1">
      <c r="A5" s="277"/>
      <c r="B5" s="277" t="s">
        <v>149</v>
      </c>
      <c r="C5" s="277"/>
      <c r="D5" s="277"/>
      <c r="E5" s="277"/>
      <c r="F5" s="277"/>
      <c r="G5" s="277"/>
      <c r="H5" s="277"/>
      <c r="I5" s="277"/>
      <c r="J5" s="277" t="s">
        <v>150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1:20" ht="31.5" customHeight="1">
      <c r="A6" s="277"/>
      <c r="B6" s="277" t="s">
        <v>151</v>
      </c>
      <c r="C6" s="277"/>
      <c r="D6" s="277"/>
      <c r="E6" s="277"/>
      <c r="F6" s="277"/>
      <c r="G6" s="277"/>
      <c r="H6" s="3" t="s">
        <v>152</v>
      </c>
      <c r="I6" s="3"/>
      <c r="J6" s="277" t="s">
        <v>153</v>
      </c>
      <c r="K6" s="277"/>
      <c r="L6" s="277"/>
      <c r="M6" s="277"/>
      <c r="N6" s="277"/>
      <c r="O6" s="277"/>
      <c r="P6" s="277"/>
      <c r="Q6" s="3" t="s">
        <v>16</v>
      </c>
      <c r="R6" s="277"/>
      <c r="S6" s="277"/>
      <c r="T6" s="277"/>
    </row>
    <row r="7" spans="1:20" ht="24.95" customHeight="1">
      <c r="A7" s="277"/>
      <c r="B7" s="277" t="s">
        <v>154</v>
      </c>
      <c r="C7" s="277"/>
      <c r="D7" s="277"/>
      <c r="E7" s="277"/>
      <c r="F7" s="277"/>
      <c r="G7" s="277"/>
      <c r="H7" s="3" t="s">
        <v>186</v>
      </c>
      <c r="I7" s="3"/>
      <c r="J7" s="277" t="s">
        <v>187</v>
      </c>
      <c r="K7" s="277"/>
      <c r="L7" s="277"/>
      <c r="M7" s="277"/>
      <c r="N7" s="277"/>
      <c r="O7" s="277"/>
      <c r="P7" s="277"/>
      <c r="Q7" s="3" t="s">
        <v>188</v>
      </c>
      <c r="R7" s="277"/>
      <c r="S7" s="277"/>
      <c r="T7" s="277"/>
    </row>
    <row r="8" spans="1:20" ht="24.95" customHeight="1">
      <c r="A8" s="277"/>
      <c r="B8" s="277" t="s">
        <v>155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</row>
    <row r="9" spans="1:20" ht="24.95" customHeight="1">
      <c r="A9" s="277" t="s">
        <v>156</v>
      </c>
      <c r="B9" s="277" t="s">
        <v>157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</row>
    <row r="10" spans="1:20" ht="24.95" customHeight="1">
      <c r="A10" s="277"/>
      <c r="B10" s="277" t="s">
        <v>158</v>
      </c>
      <c r="C10" s="277"/>
      <c r="D10" s="277" t="s">
        <v>159</v>
      </c>
      <c r="E10" s="277"/>
      <c r="F10" s="277" t="s">
        <v>160</v>
      </c>
      <c r="G10" s="277"/>
      <c r="H10" s="277" t="s">
        <v>161</v>
      </c>
      <c r="I10" s="277"/>
      <c r="J10" s="277"/>
      <c r="K10" s="277"/>
      <c r="L10" s="277"/>
      <c r="M10" s="277"/>
      <c r="N10" s="277"/>
      <c r="O10" s="277"/>
      <c r="P10" s="277" t="s">
        <v>162</v>
      </c>
      <c r="Q10" s="277"/>
      <c r="R10" s="277"/>
      <c r="S10" s="277"/>
      <c r="T10" s="277"/>
    </row>
    <row r="11" spans="1:20" ht="24.95" customHeight="1">
      <c r="A11" s="277"/>
      <c r="B11" s="277"/>
      <c r="C11" s="277"/>
      <c r="D11" s="277" t="s">
        <v>163</v>
      </c>
      <c r="E11" s="277"/>
      <c r="F11" s="277" t="s">
        <v>164</v>
      </c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</row>
    <row r="12" spans="1:20" ht="24.95" customHeight="1">
      <c r="A12" s="277"/>
      <c r="B12" s="277"/>
      <c r="C12" s="277"/>
      <c r="D12" s="277"/>
      <c r="E12" s="277"/>
      <c r="F12" s="277" t="s">
        <v>165</v>
      </c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</row>
    <row r="13" spans="1:20" ht="24.95" customHeight="1">
      <c r="A13" s="277"/>
      <c r="B13" s="277"/>
      <c r="C13" s="277"/>
      <c r="D13" s="277"/>
      <c r="E13" s="277"/>
      <c r="F13" s="277" t="s">
        <v>166</v>
      </c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</row>
    <row r="14" spans="1:20" ht="24.95" customHeight="1">
      <c r="A14" s="277"/>
      <c r="B14" s="277"/>
      <c r="C14" s="277"/>
      <c r="D14" s="277"/>
      <c r="E14" s="277"/>
      <c r="F14" s="277" t="s">
        <v>167</v>
      </c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</row>
    <row r="15" spans="1:20" ht="24.95" customHeight="1">
      <c r="A15" s="277"/>
      <c r="B15" s="277"/>
      <c r="C15" s="277"/>
      <c r="D15" s="277" t="s">
        <v>168</v>
      </c>
      <c r="E15" s="277"/>
      <c r="F15" s="277" t="s">
        <v>169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</row>
    <row r="16" spans="1:20" ht="24.95" customHeight="1">
      <c r="A16" s="277"/>
      <c r="B16" s="277"/>
      <c r="C16" s="277"/>
      <c r="D16" s="277"/>
      <c r="E16" s="277"/>
      <c r="F16" s="277" t="s">
        <v>170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</row>
    <row r="17" spans="1:20" ht="24.95" customHeight="1">
      <c r="A17" s="277"/>
      <c r="B17" s="277"/>
      <c r="C17" s="277"/>
      <c r="D17" s="277"/>
      <c r="E17" s="277"/>
      <c r="F17" s="277" t="s">
        <v>171</v>
      </c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</row>
    <row r="18" spans="1:20" ht="24.95" customHeight="1">
      <c r="A18" s="277"/>
      <c r="B18" s="277"/>
      <c r="C18" s="277"/>
      <c r="D18" s="277"/>
      <c r="E18" s="277"/>
      <c r="F18" s="277" t="s">
        <v>172</v>
      </c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</row>
    <row r="19" spans="1:20" ht="24.95" customHeight="1">
      <c r="A19" s="277"/>
      <c r="B19" s="277"/>
      <c r="C19" s="277"/>
      <c r="D19" s="277" t="s">
        <v>173</v>
      </c>
      <c r="E19" s="277"/>
      <c r="F19" s="277" t="s">
        <v>174</v>
      </c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</row>
    <row r="20" spans="1:20" ht="11.1" customHeight="1">
      <c r="A20" s="278"/>
      <c r="B20" s="278"/>
      <c r="C20" s="278"/>
      <c r="D20" s="278"/>
      <c r="E20" s="278"/>
      <c r="F20" s="278"/>
      <c r="G20" s="278"/>
      <c r="H20" s="279"/>
      <c r="I20" s="279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2020-07-06T02:39:58Z</cp:lastPrinted>
  <dcterms:created xsi:type="dcterms:W3CDTF">2019-03-06T10:42:41Z</dcterms:created>
  <dcterms:modified xsi:type="dcterms:W3CDTF">2020-07-10T00:13:45Z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