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<sst xmlns="http://schemas.openxmlformats.org/spreadsheetml/2006/main" count="235" uniqueCount="189">
  <si>
    <t>单位：万元</t>
  </si>
  <si>
    <t>收入</t>
  </si>
  <si>
    <t>支出</t>
  </si>
  <si>
    <t>功能科目</t>
  </si>
  <si>
    <t>项目</t>
  </si>
  <si>
    <t>上年决算（执行)数</t>
  </si>
  <si>
    <t>预算数</t>
  </si>
  <si>
    <t>10</t>
  </si>
  <si>
    <t>本级收入合计</t>
  </si>
  <si>
    <t>20</t>
  </si>
  <si>
    <t>本级支出合计</t>
  </si>
  <si>
    <t>110</t>
  </si>
  <si>
    <t>转移性收入</t>
  </si>
  <si>
    <t>230</t>
  </si>
  <si>
    <t>转移性支出</t>
  </si>
  <si>
    <t>1100</t>
  </si>
  <si>
    <t xml:space="preserve">  上级补助收入</t>
  </si>
  <si>
    <t>23006</t>
  </si>
  <si>
    <t xml:space="preserve">  上解支出</t>
  </si>
  <si>
    <t>11001</t>
  </si>
  <si>
    <t xml:space="preserve">    返还性收入</t>
  </si>
  <si>
    <t>2300601</t>
  </si>
  <si>
    <t xml:space="preserve">    体制上解支出</t>
  </si>
  <si>
    <t>1100101</t>
  </si>
  <si>
    <t xml:space="preserve">      所得税基数返还收入 </t>
  </si>
  <si>
    <t>2300602</t>
  </si>
  <si>
    <t xml:space="preserve">    专项上解支出</t>
  </si>
  <si>
    <t>1100102</t>
  </si>
  <si>
    <t xml:space="preserve">      成品油税费改革税收返还收入</t>
  </si>
  <si>
    <t>1100103</t>
  </si>
  <si>
    <t xml:space="preserve">      增值税税收返还收入</t>
  </si>
  <si>
    <t xml:space="preserve"> </t>
  </si>
  <si>
    <t>1100104</t>
  </si>
  <si>
    <t xml:space="preserve">      消费税税收返还收入</t>
  </si>
  <si>
    <t>1100105</t>
  </si>
  <si>
    <t xml:space="preserve">      增值税“五五分享”税收返还收入</t>
  </si>
  <si>
    <t>1100106</t>
  </si>
  <si>
    <t xml:space="preserve">      其他返还性收入</t>
  </si>
  <si>
    <t>11002</t>
  </si>
  <si>
    <t xml:space="preserve">    一般性转移支付收入</t>
  </si>
  <si>
    <t>1100201</t>
  </si>
  <si>
    <t xml:space="preserve">      体制补助收入</t>
  </si>
  <si>
    <t>1100202</t>
  </si>
  <si>
    <t xml:space="preserve">      均衡性转移支付收入</t>
  </si>
  <si>
    <t>1100207</t>
  </si>
  <si>
    <t xml:space="preserve">      县级基本财力保障机制奖补资金收入</t>
  </si>
  <si>
    <t>1100208</t>
  </si>
  <si>
    <t xml:space="preserve">      结算补助收入</t>
  </si>
  <si>
    <t>1100212</t>
  </si>
  <si>
    <t xml:space="preserve">      资源枯竭型城市转移支付补助收入</t>
  </si>
  <si>
    <t>1100214</t>
  </si>
  <si>
    <t xml:space="preserve">      企业事业单位划转补助收入</t>
  </si>
  <si>
    <t>1100225</t>
  </si>
  <si>
    <t xml:space="preserve">      产粮（油）大县奖励资金收入</t>
  </si>
  <si>
    <t>1100226</t>
  </si>
  <si>
    <t xml:space="preserve">      重点生态功能区转移支付收入</t>
  </si>
  <si>
    <t>1100227</t>
  </si>
  <si>
    <t xml:space="preserve">      固定数额补助收入</t>
  </si>
  <si>
    <t>1100228</t>
  </si>
  <si>
    <t xml:space="preserve">      革命老区转移支付收入</t>
  </si>
  <si>
    <t>1100229</t>
  </si>
  <si>
    <t xml:space="preserve">      民族地区转移支付收入</t>
  </si>
  <si>
    <t>1100230</t>
  </si>
  <si>
    <t xml:space="preserve">      边境地区转移支付收入</t>
  </si>
  <si>
    <t>1100231</t>
  </si>
  <si>
    <t xml:space="preserve">      贫困地区转移支付收入</t>
  </si>
  <si>
    <t>1100241</t>
  </si>
  <si>
    <t xml:space="preserve">      一般公共服务共同财政事权转移支付收入</t>
  </si>
  <si>
    <t>1100242</t>
  </si>
  <si>
    <t xml:space="preserve">      外交共同财政事权转移支付收入</t>
  </si>
  <si>
    <t>1100243</t>
  </si>
  <si>
    <t xml:space="preserve">      国防共同财政事权转移支付收入</t>
  </si>
  <si>
    <t>1100244</t>
  </si>
  <si>
    <t xml:space="preserve">      公共安全共同财政事权转移支付收入</t>
  </si>
  <si>
    <t>1100245</t>
  </si>
  <si>
    <t xml:space="preserve">      教育共同财政事权转移支付收入</t>
  </si>
  <si>
    <t>1100246</t>
  </si>
  <si>
    <t xml:space="preserve">      科学技术共同财政事权转移支付收入</t>
  </si>
  <si>
    <t>1100247</t>
  </si>
  <si>
    <t xml:space="preserve">      文化旅游体育与传媒共同财政事权转移支付收入</t>
  </si>
  <si>
    <t>1100248</t>
  </si>
  <si>
    <t xml:space="preserve">      社会保障和就业共同财政事权转移支付收入</t>
  </si>
  <si>
    <t>1100249</t>
  </si>
  <si>
    <t xml:space="preserve">      医疗卫生共同财政事权转移支付收入</t>
  </si>
  <si>
    <t>1100250</t>
  </si>
  <si>
    <t xml:space="preserve">      节能环保共同财政事权转移支付收入</t>
  </si>
  <si>
    <t>1100251</t>
  </si>
  <si>
    <t xml:space="preserve">      城乡社区共同财政事权转移支付收入</t>
  </si>
  <si>
    <t>1100252</t>
  </si>
  <si>
    <t xml:space="preserve">      农林水共同财政事权转移支付收入</t>
  </si>
  <si>
    <t>1100253</t>
  </si>
  <si>
    <t xml:space="preserve">      交通运输共同财政事权转移支付收入</t>
  </si>
  <si>
    <t>1100254</t>
  </si>
  <si>
    <t xml:space="preserve">      资源勘探工业信息等共同财政事权转移支付收入</t>
  </si>
  <si>
    <t>1100255</t>
  </si>
  <si>
    <t xml:space="preserve">      商业服务业等共同财政事权转移支付收入</t>
  </si>
  <si>
    <t>1100256</t>
  </si>
  <si>
    <t xml:space="preserve">      金融共同财政事权转移支付收入</t>
  </si>
  <si>
    <t>1100257</t>
  </si>
  <si>
    <t xml:space="preserve">      自然资源海洋气象等共同财政事权转移支付收入</t>
  </si>
  <si>
    <t>1100258</t>
  </si>
  <si>
    <t xml:space="preserve">      住房保障共同财政事权转移支付收入</t>
  </si>
  <si>
    <t>1100259</t>
  </si>
  <si>
    <t xml:space="preserve">      粮油物资储备共同财政事权转移支付收入</t>
  </si>
  <si>
    <t>1100260</t>
  </si>
  <si>
    <t xml:space="preserve">      灾害防治及应急管理共同财政事权转移支付收入</t>
  </si>
  <si>
    <t>1100269</t>
  </si>
  <si>
    <t xml:space="preserve">      其他共同财政事权转移支付收入</t>
  </si>
  <si>
    <t>1100299</t>
  </si>
  <si>
    <t xml:space="preserve">      其他一般性转移支付收入</t>
  </si>
  <si>
    <t>11003</t>
  </si>
  <si>
    <t xml:space="preserve">    专项转移支付收入</t>
  </si>
  <si>
    <t>1100301</t>
  </si>
  <si>
    <t xml:space="preserve">      一般公共服务</t>
  </si>
  <si>
    <t>1100302</t>
  </si>
  <si>
    <t xml:space="preserve">      外交</t>
  </si>
  <si>
    <t>1100303</t>
  </si>
  <si>
    <t xml:space="preserve">      国防</t>
  </si>
  <si>
    <t>1100304</t>
  </si>
  <si>
    <t xml:space="preserve">      公共安全</t>
  </si>
  <si>
    <t>1100305</t>
  </si>
  <si>
    <t xml:space="preserve">      教育</t>
  </si>
  <si>
    <t>1100306</t>
  </si>
  <si>
    <t xml:space="preserve">      科学技术</t>
  </si>
  <si>
    <t>1100307</t>
  </si>
  <si>
    <t xml:space="preserve">      文化旅游体育与传媒</t>
  </si>
  <si>
    <t>1100308</t>
  </si>
  <si>
    <t xml:space="preserve">      社会保障和就业</t>
  </si>
  <si>
    <t>1100310</t>
  </si>
  <si>
    <t xml:space="preserve">      卫生健康</t>
  </si>
  <si>
    <t>1100311</t>
  </si>
  <si>
    <t xml:space="preserve">      节能环保</t>
  </si>
  <si>
    <t>1100312</t>
  </si>
  <si>
    <t xml:space="preserve">      城乡社区</t>
  </si>
  <si>
    <t>1100313</t>
  </si>
  <si>
    <t xml:space="preserve">      农林水</t>
  </si>
  <si>
    <t>1100314</t>
  </si>
  <si>
    <t xml:space="preserve">      交通运输</t>
  </si>
  <si>
    <t>1100315</t>
  </si>
  <si>
    <t xml:space="preserve">      资源勘探工业信息等</t>
  </si>
  <si>
    <t>1100316</t>
  </si>
  <si>
    <t xml:space="preserve">      商业服务业等</t>
  </si>
  <si>
    <t>1100317</t>
  </si>
  <si>
    <t xml:space="preserve">      金融</t>
  </si>
  <si>
    <t>1100320</t>
  </si>
  <si>
    <t xml:space="preserve">      自然资源海洋气象等</t>
  </si>
  <si>
    <t>1100321</t>
  </si>
  <si>
    <t xml:space="preserve">      住房保障</t>
  </si>
  <si>
    <t>1100322</t>
  </si>
  <si>
    <t xml:space="preserve">      粮油物资储备</t>
  </si>
  <si>
    <t>1100324</t>
  </si>
  <si>
    <t xml:space="preserve">      灾害防治及应急管理</t>
  </si>
  <si>
    <t>1100399</t>
  </si>
  <si>
    <t xml:space="preserve">      其他收入</t>
  </si>
  <si>
    <t>11008</t>
  </si>
  <si>
    <t xml:space="preserve">  上年结余收入</t>
  </si>
  <si>
    <t>11009</t>
  </si>
  <si>
    <t xml:space="preserve">  调入资金</t>
  </si>
  <si>
    <t>23008</t>
  </si>
  <si>
    <t xml:space="preserve">  调出资金</t>
  </si>
  <si>
    <t>110090102</t>
  </si>
  <si>
    <t xml:space="preserve">    从政府性基金预算调入</t>
  </si>
  <si>
    <t>23009</t>
  </si>
  <si>
    <t xml:space="preserve">  年终结余</t>
  </si>
  <si>
    <t>110090103</t>
  </si>
  <si>
    <t xml:space="preserve">    从国有资本经营预算调入</t>
  </si>
  <si>
    <t>23103</t>
  </si>
  <si>
    <t xml:space="preserve">  地方政府一般债务还本支出</t>
  </si>
  <si>
    <t>110090199</t>
  </si>
  <si>
    <t xml:space="preserve">    从其他资金调入</t>
  </si>
  <si>
    <t>23011</t>
  </si>
  <si>
    <t xml:space="preserve">  地方政府一般债务转贷支出</t>
  </si>
  <si>
    <t>1050401</t>
  </si>
  <si>
    <t xml:space="preserve">  地方政府一般债务收入</t>
  </si>
  <si>
    <t>23013</t>
  </si>
  <si>
    <t xml:space="preserve">  援助其他地区支出</t>
  </si>
  <si>
    <t>1101101</t>
  </si>
  <si>
    <t xml:space="preserve">  地方政府一般债务转贷收入</t>
  </si>
  <si>
    <t>23015</t>
  </si>
  <si>
    <t xml:space="preserve">  安排预算稳定调节基金</t>
  </si>
  <si>
    <t>11013</t>
  </si>
  <si>
    <t xml:space="preserve">  接受其他地区援助收入</t>
  </si>
  <si>
    <t>23016</t>
  </si>
  <si>
    <t xml:space="preserve">  补充预算周转金</t>
  </si>
  <si>
    <t>11015</t>
  </si>
  <si>
    <t xml:space="preserve">  动用预算稳定调节基金</t>
  </si>
  <si>
    <t>收入总计</t>
  </si>
  <si>
    <t>支出总计</t>
  </si>
  <si>
    <t>一般公共预算税收返还和转移支付表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</si>
</sst>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1" fontId="6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right" vertical="center"/>
      <protection locked="0"/>
    </xf>
    <xf numFmtId="1" fontId="7" fillId="3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1" fontId="2" fillId="3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40527;&#25991;&#20214;\E\2012&#24180;7&#26376;&#20197;&#21518;&#25991;&#20214;\2021&#24180;&#25991;&#20214;\2021&#24180;&#22823;&#39044;&#31639;\2021&#24180;&#22823;&#39044;&#31639;\410329&#20234;&#24029;&#21439;2021&#24180;&#22320;&#26041;&#36130;&#25919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八"/>
      <sheetName val="表九"/>
      <sheetName val="表十"/>
      <sheetName val="表十一"/>
    </sheetNames>
    <sheetDataSet>
      <sheetData sheetId="2">
        <row r="34">
          <cell r="C34">
            <v>198616</v>
          </cell>
          <cell r="D34">
            <v>210600</v>
          </cell>
        </row>
      </sheetData>
      <sheetData sheetId="3">
        <row r="1268">
          <cell r="C1268">
            <v>451789</v>
          </cell>
          <cell r="D1268">
            <v>358088</v>
          </cell>
        </row>
      </sheetData>
      <sheetData sheetId="7">
        <row r="67">
          <cell r="H67">
            <v>10366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9.50390625" style="1" bestFit="1" customWidth="1"/>
    <col min="2" max="2" width="46.625" style="1" customWidth="1"/>
    <col min="3" max="3" width="11.75390625" style="1" customWidth="1"/>
    <col min="4" max="4" width="11.50390625" style="1" customWidth="1"/>
    <col min="5" max="5" width="9.00390625" style="1" bestFit="1" customWidth="1"/>
    <col min="6" max="6" width="26.125" style="1" bestFit="1" customWidth="1"/>
    <col min="7" max="8" width="10.50390625" style="1" customWidth="1"/>
    <col min="9" max="16384" width="9.00390625" style="1" customWidth="1"/>
  </cols>
  <sheetData>
    <row r="1" ht="18" customHeight="1">
      <c r="B1" s="2"/>
    </row>
    <row r="2" spans="2:8" s="3" customFormat="1" ht="20.25">
      <c r="B2" s="36" t="s">
        <v>188</v>
      </c>
      <c r="C2" s="36"/>
      <c r="D2" s="36"/>
      <c r="E2" s="36"/>
      <c r="F2" s="36"/>
      <c r="G2" s="36"/>
      <c r="H2" s="36"/>
    </row>
    <row r="3" ht="20.25" customHeight="1">
      <c r="H3" s="4" t="s">
        <v>0</v>
      </c>
    </row>
    <row r="4" spans="1:8" ht="30" customHeight="1">
      <c r="A4" s="37" t="s">
        <v>1</v>
      </c>
      <c r="B4" s="38"/>
      <c r="C4" s="38"/>
      <c r="D4" s="39"/>
      <c r="E4" s="40" t="s">
        <v>2</v>
      </c>
      <c r="F4" s="40"/>
      <c r="G4" s="40"/>
      <c r="H4" s="40"/>
    </row>
    <row r="5" spans="1:8" ht="30" customHeight="1">
      <c r="A5" s="5" t="s">
        <v>3</v>
      </c>
      <c r="B5" s="5" t="s">
        <v>4</v>
      </c>
      <c r="C5" s="6" t="s">
        <v>5</v>
      </c>
      <c r="D5" s="5" t="s">
        <v>6</v>
      </c>
      <c r="E5" s="5" t="s">
        <v>3</v>
      </c>
      <c r="F5" s="5" t="s">
        <v>4</v>
      </c>
      <c r="G5" s="6" t="s">
        <v>5</v>
      </c>
      <c r="H5" s="5" t="s">
        <v>6</v>
      </c>
    </row>
    <row r="6" spans="1:8" ht="19.5" customHeight="1">
      <c r="A6" s="7" t="s">
        <v>7</v>
      </c>
      <c r="B6" s="8" t="s">
        <v>8</v>
      </c>
      <c r="C6" s="9">
        <f>'[1]表一'!C34</f>
        <v>198616</v>
      </c>
      <c r="D6" s="10">
        <f>'[1]表一'!D34</f>
        <v>210600</v>
      </c>
      <c r="E6" s="7" t="s">
        <v>9</v>
      </c>
      <c r="F6" s="8" t="s">
        <v>10</v>
      </c>
      <c r="G6" s="11">
        <f>'[1]表二'!C1268</f>
        <v>451789</v>
      </c>
      <c r="H6" s="12">
        <f>'[1]表二'!D1268</f>
        <v>358088</v>
      </c>
    </row>
    <row r="7" spans="1:8" ht="19.5" customHeight="1">
      <c r="A7" s="7" t="s">
        <v>11</v>
      </c>
      <c r="B7" s="13" t="s">
        <v>12</v>
      </c>
      <c r="C7" s="11">
        <f>SUM(C8,C76:C77,C81:C84)</f>
        <v>324477</v>
      </c>
      <c r="D7" s="10">
        <f>SUM(D8,D76:D77,D81:D84)</f>
        <v>171963</v>
      </c>
      <c r="E7" s="7" t="s">
        <v>13</v>
      </c>
      <c r="F7" s="13" t="s">
        <v>14</v>
      </c>
      <c r="G7" s="11">
        <f>SUM(G8,G77:G83)</f>
        <v>71304</v>
      </c>
      <c r="H7" s="10">
        <f>SUM(H8,H77:H83)</f>
        <v>24475</v>
      </c>
    </row>
    <row r="8" spans="1:8" ht="19.5" customHeight="1">
      <c r="A8" s="7" t="s">
        <v>15</v>
      </c>
      <c r="B8" s="14" t="s">
        <v>16</v>
      </c>
      <c r="C8" s="12">
        <f>SUM(C9,C16,C52)</f>
        <v>276146</v>
      </c>
      <c r="D8" s="10">
        <f>SUM(D9,D16,D52)</f>
        <v>171313</v>
      </c>
      <c r="E8" s="7" t="s">
        <v>17</v>
      </c>
      <c r="F8" s="14" t="s">
        <v>18</v>
      </c>
      <c r="G8" s="12">
        <f>SUM(G9:G10)</f>
        <v>29617</v>
      </c>
      <c r="H8" s="10">
        <f>SUM(H9:H10)</f>
        <v>24475</v>
      </c>
    </row>
    <row r="9" spans="1:8" ht="19.5" customHeight="1">
      <c r="A9" s="7" t="s">
        <v>19</v>
      </c>
      <c r="B9" s="14" t="s">
        <v>20</v>
      </c>
      <c r="C9" s="12">
        <f>SUM(C10:C15)</f>
        <v>15278</v>
      </c>
      <c r="D9" s="10">
        <f>SUM(D10:D15)</f>
        <v>15278</v>
      </c>
      <c r="E9" s="7" t="s">
        <v>21</v>
      </c>
      <c r="F9" s="14" t="s">
        <v>22</v>
      </c>
      <c r="G9" s="15">
        <v>4818</v>
      </c>
      <c r="H9" s="16">
        <v>4818</v>
      </c>
    </row>
    <row r="10" spans="1:8" ht="19.5" customHeight="1">
      <c r="A10" s="7" t="s">
        <v>23</v>
      </c>
      <c r="B10" s="17" t="s">
        <v>24</v>
      </c>
      <c r="C10" s="15">
        <v>2286</v>
      </c>
      <c r="D10" s="15">
        <v>2286</v>
      </c>
      <c r="E10" s="7" t="s">
        <v>25</v>
      </c>
      <c r="F10" s="14" t="s">
        <v>26</v>
      </c>
      <c r="G10" s="15">
        <v>24799</v>
      </c>
      <c r="H10" s="16">
        <v>19657</v>
      </c>
    </row>
    <row r="11" spans="1:8" ht="19.5" customHeight="1">
      <c r="A11" s="7" t="s">
        <v>27</v>
      </c>
      <c r="B11" s="17" t="s">
        <v>28</v>
      </c>
      <c r="C11" s="15">
        <v>1336</v>
      </c>
      <c r="D11" s="15">
        <v>1336</v>
      </c>
      <c r="E11" s="7"/>
      <c r="F11" s="14"/>
      <c r="G11" s="15"/>
      <c r="H11" s="16"/>
    </row>
    <row r="12" spans="1:8" ht="19.5" customHeight="1">
      <c r="A12" s="7" t="s">
        <v>29</v>
      </c>
      <c r="B12" s="17" t="s">
        <v>30</v>
      </c>
      <c r="C12" s="15">
        <v>4443</v>
      </c>
      <c r="D12" s="15">
        <v>4443</v>
      </c>
      <c r="E12" s="7"/>
      <c r="F12" s="14" t="s">
        <v>31</v>
      </c>
      <c r="G12" s="15"/>
      <c r="H12" s="16"/>
    </row>
    <row r="13" spans="1:8" ht="19.5" customHeight="1">
      <c r="A13" s="7" t="s">
        <v>32</v>
      </c>
      <c r="B13" s="17" t="s">
        <v>33</v>
      </c>
      <c r="C13" s="15">
        <v>212</v>
      </c>
      <c r="D13" s="15">
        <v>212</v>
      </c>
      <c r="E13" s="7"/>
      <c r="F13" s="14" t="s">
        <v>31</v>
      </c>
      <c r="G13" s="15"/>
      <c r="H13" s="16"/>
    </row>
    <row r="14" spans="1:8" ht="19.5" customHeight="1">
      <c r="A14" s="7" t="s">
        <v>34</v>
      </c>
      <c r="B14" s="17" t="s">
        <v>35</v>
      </c>
      <c r="C14" s="15">
        <v>7001</v>
      </c>
      <c r="D14" s="15">
        <v>7001</v>
      </c>
      <c r="E14" s="7"/>
      <c r="F14" s="14" t="s">
        <v>31</v>
      </c>
      <c r="G14" s="15"/>
      <c r="H14" s="16"/>
    </row>
    <row r="15" spans="1:8" ht="19.5" customHeight="1">
      <c r="A15" s="7" t="s">
        <v>36</v>
      </c>
      <c r="B15" s="17" t="s">
        <v>37</v>
      </c>
      <c r="C15" s="15"/>
      <c r="D15" s="16"/>
      <c r="E15" s="7"/>
      <c r="F15" s="14" t="s">
        <v>31</v>
      </c>
      <c r="G15" s="15"/>
      <c r="H15" s="16"/>
    </row>
    <row r="16" spans="1:8" ht="19.5" customHeight="1">
      <c r="A16" s="7" t="s">
        <v>38</v>
      </c>
      <c r="B16" s="17" t="s">
        <v>39</v>
      </c>
      <c r="C16" s="12">
        <f>SUM(C17:C51)</f>
        <v>212007</v>
      </c>
      <c r="D16" s="10">
        <f>SUM(D17:D51)</f>
        <v>148944</v>
      </c>
      <c r="E16" s="7"/>
      <c r="F16" s="14" t="s">
        <v>31</v>
      </c>
      <c r="G16" s="15"/>
      <c r="H16" s="16"/>
    </row>
    <row r="17" spans="1:8" ht="19.5" customHeight="1">
      <c r="A17" s="7" t="s">
        <v>40</v>
      </c>
      <c r="B17" s="17" t="s">
        <v>41</v>
      </c>
      <c r="C17" s="15">
        <v>0</v>
      </c>
      <c r="D17" s="16"/>
      <c r="E17" s="7"/>
      <c r="F17" s="14" t="s">
        <v>31</v>
      </c>
      <c r="G17" s="15"/>
      <c r="H17" s="16"/>
    </row>
    <row r="18" spans="1:8" ht="19.5" customHeight="1">
      <c r="A18" s="7" t="s">
        <v>42</v>
      </c>
      <c r="B18" s="18" t="s">
        <v>43</v>
      </c>
      <c r="C18" s="19">
        <v>32999</v>
      </c>
      <c r="D18" s="16">
        <v>35256</v>
      </c>
      <c r="E18" s="7"/>
      <c r="F18" s="14" t="s">
        <v>31</v>
      </c>
      <c r="G18" s="15"/>
      <c r="H18" s="16"/>
    </row>
    <row r="19" spans="1:8" ht="19.5" customHeight="1">
      <c r="A19" s="7" t="s">
        <v>44</v>
      </c>
      <c r="B19" s="20" t="s">
        <v>45</v>
      </c>
      <c r="C19" s="21">
        <v>31519</v>
      </c>
      <c r="D19" s="16">
        <v>6238</v>
      </c>
      <c r="E19" s="7"/>
      <c r="F19" s="14" t="s">
        <v>31</v>
      </c>
      <c r="G19" s="15"/>
      <c r="H19" s="16"/>
    </row>
    <row r="20" spans="1:8" ht="19.5" customHeight="1">
      <c r="A20" s="7" t="s">
        <v>46</v>
      </c>
      <c r="B20" s="20" t="s">
        <v>47</v>
      </c>
      <c r="C20" s="21">
        <v>5082</v>
      </c>
      <c r="D20" s="16">
        <v>3149</v>
      </c>
      <c r="E20" s="7"/>
      <c r="F20" s="14" t="s">
        <v>31</v>
      </c>
      <c r="G20" s="15"/>
      <c r="H20" s="16"/>
    </row>
    <row r="21" spans="1:8" ht="19.5" customHeight="1">
      <c r="A21" s="7" t="s">
        <v>48</v>
      </c>
      <c r="B21" s="20" t="s">
        <v>49</v>
      </c>
      <c r="C21" s="21">
        <v>0</v>
      </c>
      <c r="D21" s="16"/>
      <c r="E21" s="7"/>
      <c r="F21" s="14" t="s">
        <v>31</v>
      </c>
      <c r="G21" s="15"/>
      <c r="H21" s="16"/>
    </row>
    <row r="22" spans="1:8" ht="19.5" customHeight="1">
      <c r="A22" s="7" t="s">
        <v>50</v>
      </c>
      <c r="B22" s="20" t="s">
        <v>51</v>
      </c>
      <c r="C22" s="21">
        <v>0</v>
      </c>
      <c r="D22" s="16"/>
      <c r="E22" s="7"/>
      <c r="F22" s="14" t="s">
        <v>31</v>
      </c>
      <c r="G22" s="15"/>
      <c r="H22" s="16"/>
    </row>
    <row r="23" spans="1:8" ht="19.5" customHeight="1">
      <c r="A23" s="7" t="s">
        <v>52</v>
      </c>
      <c r="B23" s="20" t="s">
        <v>53</v>
      </c>
      <c r="C23" s="21">
        <v>2381</v>
      </c>
      <c r="D23" s="16">
        <v>2120</v>
      </c>
      <c r="E23" s="7"/>
      <c r="F23" s="20" t="s">
        <v>31</v>
      </c>
      <c r="G23" s="21"/>
      <c r="H23" s="16"/>
    </row>
    <row r="24" spans="1:8" ht="19.5" customHeight="1">
      <c r="A24" s="7" t="s">
        <v>54</v>
      </c>
      <c r="B24" s="20" t="s">
        <v>55</v>
      </c>
      <c r="C24" s="21">
        <v>0</v>
      </c>
      <c r="D24" s="16"/>
      <c r="E24" s="7"/>
      <c r="F24" s="20" t="s">
        <v>31</v>
      </c>
      <c r="G24" s="21"/>
      <c r="H24" s="16"/>
    </row>
    <row r="25" spans="1:8" ht="19.5" customHeight="1">
      <c r="A25" s="7" t="s">
        <v>56</v>
      </c>
      <c r="B25" s="20" t="s">
        <v>57</v>
      </c>
      <c r="C25" s="21">
        <v>12681</v>
      </c>
      <c r="D25" s="16">
        <v>11520</v>
      </c>
      <c r="E25" s="7"/>
      <c r="F25" s="18" t="s">
        <v>31</v>
      </c>
      <c r="G25" s="19"/>
      <c r="H25" s="16"/>
    </row>
    <row r="26" spans="1:8" ht="19.5" customHeight="1">
      <c r="A26" s="7" t="s">
        <v>58</v>
      </c>
      <c r="B26" s="20" t="s">
        <v>59</v>
      </c>
      <c r="C26" s="21">
        <v>0</v>
      </c>
      <c r="D26" s="16"/>
      <c r="E26" s="7"/>
      <c r="F26" s="20" t="s">
        <v>31</v>
      </c>
      <c r="G26" s="21"/>
      <c r="H26" s="16"/>
    </row>
    <row r="27" spans="1:8" ht="19.5" customHeight="1">
      <c r="A27" s="7" t="s">
        <v>60</v>
      </c>
      <c r="B27" s="20" t="s">
        <v>61</v>
      </c>
      <c r="C27" s="21">
        <v>0</v>
      </c>
      <c r="D27" s="16"/>
      <c r="E27" s="7"/>
      <c r="F27" s="20" t="s">
        <v>31</v>
      </c>
      <c r="G27" s="21"/>
      <c r="H27" s="16"/>
    </row>
    <row r="28" spans="1:8" ht="19.5" customHeight="1">
      <c r="A28" s="7" t="s">
        <v>62</v>
      </c>
      <c r="B28" s="20" t="s">
        <v>63</v>
      </c>
      <c r="C28" s="21">
        <v>0</v>
      </c>
      <c r="D28" s="16"/>
      <c r="E28" s="7"/>
      <c r="F28" s="20" t="s">
        <v>31</v>
      </c>
      <c r="G28" s="21"/>
      <c r="H28" s="16"/>
    </row>
    <row r="29" spans="1:8" ht="19.5" customHeight="1">
      <c r="A29" s="7" t="s">
        <v>64</v>
      </c>
      <c r="B29" s="20" t="s">
        <v>65</v>
      </c>
      <c r="C29" s="21">
        <v>6403</v>
      </c>
      <c r="D29" s="16">
        <v>1281</v>
      </c>
      <c r="E29" s="7"/>
      <c r="F29" s="20" t="s">
        <v>31</v>
      </c>
      <c r="G29" s="21"/>
      <c r="H29" s="16"/>
    </row>
    <row r="30" spans="1:8" ht="19.5" customHeight="1">
      <c r="A30" s="7" t="s">
        <v>66</v>
      </c>
      <c r="B30" s="22" t="s">
        <v>67</v>
      </c>
      <c r="C30" s="23">
        <v>0</v>
      </c>
      <c r="D30" s="16"/>
      <c r="E30" s="7"/>
      <c r="F30" s="20" t="s">
        <v>31</v>
      </c>
      <c r="G30" s="21"/>
      <c r="H30" s="16"/>
    </row>
    <row r="31" spans="1:8" ht="19.5" customHeight="1">
      <c r="A31" s="7" t="s">
        <v>68</v>
      </c>
      <c r="B31" s="22" t="s">
        <v>69</v>
      </c>
      <c r="C31" s="23">
        <v>0</v>
      </c>
      <c r="D31" s="16"/>
      <c r="E31" s="7"/>
      <c r="F31" s="20" t="s">
        <v>31</v>
      </c>
      <c r="G31" s="21"/>
      <c r="H31" s="16"/>
    </row>
    <row r="32" spans="1:8" ht="19.5" customHeight="1">
      <c r="A32" s="7" t="s">
        <v>70</v>
      </c>
      <c r="B32" s="22" t="s">
        <v>71</v>
      </c>
      <c r="C32" s="23">
        <v>0</v>
      </c>
      <c r="D32" s="16"/>
      <c r="E32" s="7"/>
      <c r="F32" s="20" t="s">
        <v>31</v>
      </c>
      <c r="G32" s="21"/>
      <c r="H32" s="16"/>
    </row>
    <row r="33" spans="1:8" ht="19.5" customHeight="1">
      <c r="A33" s="7" t="s">
        <v>72</v>
      </c>
      <c r="B33" s="22" t="s">
        <v>73</v>
      </c>
      <c r="C33" s="23">
        <v>2417</v>
      </c>
      <c r="D33" s="16">
        <v>1539</v>
      </c>
      <c r="E33" s="7"/>
      <c r="F33" s="20" t="s">
        <v>31</v>
      </c>
      <c r="G33" s="21"/>
      <c r="H33" s="16"/>
    </row>
    <row r="34" spans="1:8" ht="19.5" customHeight="1">
      <c r="A34" s="7" t="s">
        <v>74</v>
      </c>
      <c r="B34" s="22" t="s">
        <v>75</v>
      </c>
      <c r="C34" s="23">
        <v>20580</v>
      </c>
      <c r="D34" s="16">
        <v>19669</v>
      </c>
      <c r="E34" s="7"/>
      <c r="F34" s="14" t="s">
        <v>31</v>
      </c>
      <c r="G34" s="15"/>
      <c r="H34" s="16"/>
    </row>
    <row r="35" spans="1:8" ht="19.5" customHeight="1">
      <c r="A35" s="7" t="s">
        <v>76</v>
      </c>
      <c r="B35" s="22" t="s">
        <v>77</v>
      </c>
      <c r="C35" s="23">
        <v>0</v>
      </c>
      <c r="D35" s="16"/>
      <c r="E35" s="7"/>
      <c r="F35" s="14" t="s">
        <v>31</v>
      </c>
      <c r="G35" s="15"/>
      <c r="H35" s="16"/>
    </row>
    <row r="36" spans="1:8" ht="19.5" customHeight="1">
      <c r="A36" s="7" t="s">
        <v>78</v>
      </c>
      <c r="B36" s="22" t="s">
        <v>79</v>
      </c>
      <c r="C36" s="23">
        <v>346</v>
      </c>
      <c r="D36" s="16"/>
      <c r="E36" s="7"/>
      <c r="F36" s="14" t="s">
        <v>31</v>
      </c>
      <c r="G36" s="15"/>
      <c r="H36" s="16"/>
    </row>
    <row r="37" spans="1:8" ht="19.5" customHeight="1">
      <c r="A37" s="7" t="s">
        <v>80</v>
      </c>
      <c r="B37" s="22" t="s">
        <v>81</v>
      </c>
      <c r="C37" s="23">
        <v>33307</v>
      </c>
      <c r="D37" s="16">
        <v>28738</v>
      </c>
      <c r="E37" s="7"/>
      <c r="F37" s="14" t="s">
        <v>31</v>
      </c>
      <c r="G37" s="15"/>
      <c r="H37" s="16"/>
    </row>
    <row r="38" spans="1:8" ht="19.5" customHeight="1">
      <c r="A38" s="7" t="s">
        <v>82</v>
      </c>
      <c r="B38" s="22" t="s">
        <v>83</v>
      </c>
      <c r="C38" s="23">
        <v>42967</v>
      </c>
      <c r="D38" s="16">
        <v>36117</v>
      </c>
      <c r="E38" s="7"/>
      <c r="F38" s="14" t="s">
        <v>31</v>
      </c>
      <c r="G38" s="15"/>
      <c r="H38" s="16"/>
    </row>
    <row r="39" spans="1:8" ht="19.5" customHeight="1">
      <c r="A39" s="7" t="s">
        <v>84</v>
      </c>
      <c r="B39" s="22" t="s">
        <v>85</v>
      </c>
      <c r="C39" s="23">
        <v>49</v>
      </c>
      <c r="D39" s="16">
        <v>340</v>
      </c>
      <c r="E39" s="7"/>
      <c r="F39" s="14" t="s">
        <v>31</v>
      </c>
      <c r="G39" s="15"/>
      <c r="H39" s="16"/>
    </row>
    <row r="40" spans="1:8" ht="19.5" customHeight="1">
      <c r="A40" s="7" t="s">
        <v>86</v>
      </c>
      <c r="B40" s="22" t="s">
        <v>87</v>
      </c>
      <c r="C40" s="23">
        <v>0</v>
      </c>
      <c r="D40" s="16"/>
      <c r="E40" s="7"/>
      <c r="F40" s="14" t="s">
        <v>31</v>
      </c>
      <c r="G40" s="15"/>
      <c r="H40" s="16"/>
    </row>
    <row r="41" spans="1:8" ht="19.5" customHeight="1">
      <c r="A41" s="7" t="s">
        <v>88</v>
      </c>
      <c r="B41" s="22" t="s">
        <v>89</v>
      </c>
      <c r="C41" s="23">
        <v>16335</v>
      </c>
      <c r="D41" s="16">
        <v>2203</v>
      </c>
      <c r="E41" s="7"/>
      <c r="F41" s="14" t="s">
        <v>31</v>
      </c>
      <c r="G41" s="15"/>
      <c r="H41" s="16"/>
    </row>
    <row r="42" spans="1:8" ht="19.5" customHeight="1">
      <c r="A42" s="7" t="s">
        <v>90</v>
      </c>
      <c r="B42" s="22" t="s">
        <v>91</v>
      </c>
      <c r="C42" s="23">
        <v>1232</v>
      </c>
      <c r="D42" s="16">
        <v>68</v>
      </c>
      <c r="E42" s="7"/>
      <c r="F42" s="14" t="s">
        <v>31</v>
      </c>
      <c r="G42" s="15"/>
      <c r="H42" s="16"/>
    </row>
    <row r="43" spans="1:8" ht="19.5" customHeight="1">
      <c r="A43" s="7" t="s">
        <v>92</v>
      </c>
      <c r="B43" s="22" t="s">
        <v>93</v>
      </c>
      <c r="C43" s="23">
        <v>0</v>
      </c>
      <c r="D43" s="16"/>
      <c r="E43" s="7"/>
      <c r="F43" s="14" t="s">
        <v>31</v>
      </c>
      <c r="G43" s="15"/>
      <c r="H43" s="16"/>
    </row>
    <row r="44" spans="1:8" ht="19.5" customHeight="1">
      <c r="A44" s="7" t="s">
        <v>94</v>
      </c>
      <c r="B44" s="22" t="s">
        <v>95</v>
      </c>
      <c r="C44" s="23">
        <v>0</v>
      </c>
      <c r="D44" s="16"/>
      <c r="E44" s="7"/>
      <c r="F44" s="14" t="s">
        <v>31</v>
      </c>
      <c r="G44" s="15"/>
      <c r="H44" s="16"/>
    </row>
    <row r="45" spans="1:8" ht="19.5" customHeight="1">
      <c r="A45" s="7" t="s">
        <v>96</v>
      </c>
      <c r="B45" s="22" t="s">
        <v>97</v>
      </c>
      <c r="C45" s="23">
        <v>0</v>
      </c>
      <c r="D45" s="16"/>
      <c r="E45" s="7"/>
      <c r="F45" s="14" t="s">
        <v>31</v>
      </c>
      <c r="G45" s="15"/>
      <c r="H45" s="16"/>
    </row>
    <row r="46" spans="1:8" ht="19.5" customHeight="1">
      <c r="A46" s="7" t="s">
        <v>98</v>
      </c>
      <c r="B46" s="22" t="s">
        <v>99</v>
      </c>
      <c r="C46" s="23">
        <v>0</v>
      </c>
      <c r="D46" s="16"/>
      <c r="E46" s="7"/>
      <c r="F46" s="14" t="s">
        <v>31</v>
      </c>
      <c r="G46" s="15"/>
      <c r="H46" s="16"/>
    </row>
    <row r="47" spans="1:8" ht="19.5" customHeight="1">
      <c r="A47" s="7" t="s">
        <v>100</v>
      </c>
      <c r="B47" s="22" t="s">
        <v>101</v>
      </c>
      <c r="C47" s="23">
        <v>608</v>
      </c>
      <c r="D47" s="16">
        <v>706</v>
      </c>
      <c r="E47" s="7"/>
      <c r="F47" s="14" t="s">
        <v>31</v>
      </c>
      <c r="G47" s="15"/>
      <c r="H47" s="16"/>
    </row>
    <row r="48" spans="1:8" ht="19.5" customHeight="1">
      <c r="A48" s="7" t="s">
        <v>102</v>
      </c>
      <c r="B48" s="22" t="s">
        <v>103</v>
      </c>
      <c r="C48" s="23">
        <v>0</v>
      </c>
      <c r="D48" s="16"/>
      <c r="E48" s="7"/>
      <c r="F48" s="20" t="s">
        <v>31</v>
      </c>
      <c r="G48" s="21"/>
      <c r="H48" s="16"/>
    </row>
    <row r="49" spans="1:8" ht="19.5" customHeight="1">
      <c r="A49" s="7" t="s">
        <v>104</v>
      </c>
      <c r="B49" s="22" t="s">
        <v>105</v>
      </c>
      <c r="C49" s="23">
        <v>261</v>
      </c>
      <c r="D49" s="16"/>
      <c r="E49" s="7"/>
      <c r="F49" s="20"/>
      <c r="G49" s="21"/>
      <c r="H49" s="16"/>
    </row>
    <row r="50" spans="1:8" ht="19.5" customHeight="1">
      <c r="A50" s="7" t="s">
        <v>106</v>
      </c>
      <c r="B50" s="22" t="s">
        <v>107</v>
      </c>
      <c r="C50" s="23">
        <v>0</v>
      </c>
      <c r="D50" s="16"/>
      <c r="E50" s="7"/>
      <c r="F50" s="20" t="s">
        <v>31</v>
      </c>
      <c r="G50" s="21"/>
      <c r="H50" s="16"/>
    </row>
    <row r="51" spans="1:8" ht="19.5" customHeight="1">
      <c r="A51" s="7" t="s">
        <v>108</v>
      </c>
      <c r="B51" s="20" t="s">
        <v>109</v>
      </c>
      <c r="C51" s="21">
        <v>2840</v>
      </c>
      <c r="D51" s="16"/>
      <c r="E51" s="7"/>
      <c r="F51" s="20" t="s">
        <v>31</v>
      </c>
      <c r="G51" s="21"/>
      <c r="H51" s="16"/>
    </row>
    <row r="52" spans="1:8" ht="19.5" customHeight="1">
      <c r="A52" s="7" t="s">
        <v>110</v>
      </c>
      <c r="B52" s="20" t="s">
        <v>111</v>
      </c>
      <c r="C52" s="10">
        <f>SUM(C53:C73)</f>
        <v>48861</v>
      </c>
      <c r="D52" s="10">
        <f>SUM(D53:D73)</f>
        <v>7091</v>
      </c>
      <c r="E52" s="7"/>
      <c r="F52" s="20" t="s">
        <v>31</v>
      </c>
      <c r="G52" s="21"/>
      <c r="H52" s="16"/>
    </row>
    <row r="53" spans="1:8" ht="19.5" customHeight="1">
      <c r="A53" s="7" t="s">
        <v>112</v>
      </c>
      <c r="B53" s="20" t="s">
        <v>113</v>
      </c>
      <c r="C53" s="24">
        <v>364</v>
      </c>
      <c r="D53" s="16">
        <v>12</v>
      </c>
      <c r="E53" s="7"/>
      <c r="F53" s="20" t="s">
        <v>31</v>
      </c>
      <c r="G53" s="21"/>
      <c r="H53" s="16"/>
    </row>
    <row r="54" spans="1:8" ht="19.5" customHeight="1">
      <c r="A54" s="7" t="s">
        <v>114</v>
      </c>
      <c r="B54" s="20" t="s">
        <v>115</v>
      </c>
      <c r="C54" s="24">
        <v>0</v>
      </c>
      <c r="D54" s="16"/>
      <c r="E54" s="7"/>
      <c r="F54" s="20"/>
      <c r="G54" s="21"/>
      <c r="H54" s="16"/>
    </row>
    <row r="55" spans="1:8" ht="19.5" customHeight="1">
      <c r="A55" s="7" t="s">
        <v>116</v>
      </c>
      <c r="B55" s="20" t="s">
        <v>117</v>
      </c>
      <c r="C55" s="15">
        <v>0</v>
      </c>
      <c r="D55" s="16"/>
      <c r="E55" s="7"/>
      <c r="F55" s="20"/>
      <c r="G55" s="21"/>
      <c r="H55" s="16"/>
    </row>
    <row r="56" spans="1:8" ht="19.5" customHeight="1">
      <c r="A56" s="7" t="s">
        <v>118</v>
      </c>
      <c r="B56" s="20" t="s">
        <v>119</v>
      </c>
      <c r="C56" s="15">
        <v>235</v>
      </c>
      <c r="D56" s="16"/>
      <c r="E56" s="7"/>
      <c r="F56" s="20"/>
      <c r="G56" s="15"/>
      <c r="H56" s="16"/>
    </row>
    <row r="57" spans="1:8" ht="19.5" customHeight="1">
      <c r="A57" s="7" t="s">
        <v>120</v>
      </c>
      <c r="B57" s="20" t="s">
        <v>121</v>
      </c>
      <c r="C57" s="16">
        <v>3556</v>
      </c>
      <c r="D57" s="16">
        <v>1573</v>
      </c>
      <c r="E57" s="7"/>
      <c r="F57" s="20"/>
      <c r="G57" s="15"/>
      <c r="H57" s="16"/>
    </row>
    <row r="58" spans="1:8" ht="19.5" customHeight="1">
      <c r="A58" s="7" t="s">
        <v>122</v>
      </c>
      <c r="B58" s="20" t="s">
        <v>123</v>
      </c>
      <c r="C58" s="15">
        <v>587</v>
      </c>
      <c r="D58" s="16"/>
      <c r="E58" s="7"/>
      <c r="F58" s="20"/>
      <c r="G58" s="15"/>
      <c r="H58" s="16"/>
    </row>
    <row r="59" spans="1:8" ht="19.5" customHeight="1">
      <c r="A59" s="7" t="s">
        <v>124</v>
      </c>
      <c r="B59" s="20" t="s">
        <v>125</v>
      </c>
      <c r="C59" s="15">
        <v>29</v>
      </c>
      <c r="D59" s="16">
        <v>177</v>
      </c>
      <c r="E59" s="7"/>
      <c r="F59" s="20"/>
      <c r="G59" s="15"/>
      <c r="H59" s="16"/>
    </row>
    <row r="60" spans="1:8" ht="19.5" customHeight="1">
      <c r="A60" s="7" t="s">
        <v>126</v>
      </c>
      <c r="B60" s="20" t="s">
        <v>127</v>
      </c>
      <c r="C60" s="15">
        <v>2251</v>
      </c>
      <c r="D60" s="16"/>
      <c r="E60" s="7"/>
      <c r="F60" s="20"/>
      <c r="G60" s="25"/>
      <c r="H60" s="26"/>
    </row>
    <row r="61" spans="1:8" s="28" customFormat="1" ht="19.5" customHeight="1">
      <c r="A61" s="27" t="s">
        <v>128</v>
      </c>
      <c r="B61" s="20" t="s">
        <v>129</v>
      </c>
      <c r="C61" s="25">
        <v>5827</v>
      </c>
      <c r="D61" s="26">
        <v>234</v>
      </c>
      <c r="E61" s="27"/>
      <c r="F61" s="20"/>
      <c r="G61" s="25"/>
      <c r="H61" s="26"/>
    </row>
    <row r="62" spans="1:8" ht="19.5" customHeight="1">
      <c r="A62" s="7" t="s">
        <v>130</v>
      </c>
      <c r="B62" s="20" t="s">
        <v>131</v>
      </c>
      <c r="C62" s="15">
        <v>6447</v>
      </c>
      <c r="D62" s="16">
        <v>228</v>
      </c>
      <c r="E62" s="7"/>
      <c r="F62" s="20"/>
      <c r="G62" s="15"/>
      <c r="H62" s="16"/>
    </row>
    <row r="63" spans="1:8" ht="19.5" customHeight="1">
      <c r="A63" s="7" t="s">
        <v>132</v>
      </c>
      <c r="B63" s="20" t="s">
        <v>133</v>
      </c>
      <c r="C63" s="15">
        <v>1887</v>
      </c>
      <c r="D63" s="16"/>
      <c r="E63" s="7"/>
      <c r="F63" s="20"/>
      <c r="G63" s="15"/>
      <c r="H63" s="16"/>
    </row>
    <row r="64" spans="1:8" ht="19.5" customHeight="1">
      <c r="A64" s="7" t="s">
        <v>134</v>
      </c>
      <c r="B64" s="20" t="s">
        <v>135</v>
      </c>
      <c r="C64" s="15">
        <v>14832</v>
      </c>
      <c r="D64" s="16">
        <v>4732</v>
      </c>
      <c r="E64" s="7"/>
      <c r="F64" s="20"/>
      <c r="G64" s="15"/>
      <c r="H64" s="16"/>
    </row>
    <row r="65" spans="1:8" ht="19.5" customHeight="1">
      <c r="A65" s="7" t="s">
        <v>136</v>
      </c>
      <c r="B65" s="20" t="s">
        <v>137</v>
      </c>
      <c r="C65" s="15">
        <v>4286</v>
      </c>
      <c r="D65" s="16">
        <v>135</v>
      </c>
      <c r="E65" s="7"/>
      <c r="F65" s="20"/>
      <c r="G65" s="15"/>
      <c r="H65" s="16"/>
    </row>
    <row r="66" spans="1:8" ht="19.5" customHeight="1">
      <c r="A66" s="7" t="s">
        <v>138</v>
      </c>
      <c r="B66" s="20" t="s">
        <v>139</v>
      </c>
      <c r="C66" s="15">
        <v>40</v>
      </c>
      <c r="D66" s="16"/>
      <c r="E66" s="7"/>
      <c r="F66" s="20"/>
      <c r="G66" s="15"/>
      <c r="H66" s="16"/>
    </row>
    <row r="67" spans="1:8" ht="19.5" customHeight="1">
      <c r="A67" s="7" t="s">
        <v>140</v>
      </c>
      <c r="B67" s="20" t="s">
        <v>141</v>
      </c>
      <c r="C67" s="15">
        <v>59</v>
      </c>
      <c r="D67" s="16"/>
      <c r="E67" s="7"/>
      <c r="F67" s="20"/>
      <c r="G67" s="15"/>
      <c r="H67" s="16"/>
    </row>
    <row r="68" spans="1:8" ht="19.5" customHeight="1">
      <c r="A68" s="7" t="s">
        <v>142</v>
      </c>
      <c r="B68" s="20" t="s">
        <v>143</v>
      </c>
      <c r="C68" s="15">
        <v>100</v>
      </c>
      <c r="D68" s="16"/>
      <c r="E68" s="7"/>
      <c r="F68" s="20"/>
      <c r="G68" s="15"/>
      <c r="H68" s="16"/>
    </row>
    <row r="69" spans="1:8" ht="19.5" customHeight="1">
      <c r="A69" s="7" t="s">
        <v>144</v>
      </c>
      <c r="B69" s="20" t="s">
        <v>145</v>
      </c>
      <c r="C69" s="15">
        <v>1479</v>
      </c>
      <c r="D69" s="16"/>
      <c r="E69" s="7"/>
      <c r="F69" s="20"/>
      <c r="G69" s="15"/>
      <c r="H69" s="16"/>
    </row>
    <row r="70" spans="1:8" ht="19.5" customHeight="1">
      <c r="A70" s="7" t="s">
        <v>146</v>
      </c>
      <c r="B70" s="20" t="s">
        <v>147</v>
      </c>
      <c r="C70" s="15">
        <v>6770</v>
      </c>
      <c r="D70" s="16"/>
      <c r="E70" s="7"/>
      <c r="F70" s="20"/>
      <c r="G70" s="15"/>
      <c r="H70" s="16"/>
    </row>
    <row r="71" spans="1:8" ht="19.5" customHeight="1">
      <c r="A71" s="7" t="s">
        <v>148</v>
      </c>
      <c r="B71" s="20" t="s">
        <v>149</v>
      </c>
      <c r="C71" s="15">
        <v>0</v>
      </c>
      <c r="D71" s="16"/>
      <c r="E71" s="7"/>
      <c r="F71" s="20"/>
      <c r="G71" s="15"/>
      <c r="H71" s="16"/>
    </row>
    <row r="72" spans="1:8" ht="19.5" customHeight="1">
      <c r="A72" s="7" t="s">
        <v>150</v>
      </c>
      <c r="B72" s="20" t="s">
        <v>151</v>
      </c>
      <c r="C72" s="15">
        <v>102</v>
      </c>
      <c r="D72" s="16"/>
      <c r="E72" s="7"/>
      <c r="F72" s="20"/>
      <c r="G72" s="15"/>
      <c r="H72" s="16"/>
    </row>
    <row r="73" spans="1:8" ht="19.5" customHeight="1">
      <c r="A73" s="7" t="s">
        <v>152</v>
      </c>
      <c r="B73" s="29" t="s">
        <v>153</v>
      </c>
      <c r="C73" s="15">
        <v>10</v>
      </c>
      <c r="D73" s="16"/>
      <c r="E73" s="7"/>
      <c r="F73" s="20"/>
      <c r="G73" s="15"/>
      <c r="H73" s="16"/>
    </row>
    <row r="74" spans="1:8" ht="19.5" customHeight="1">
      <c r="A74" s="7"/>
      <c r="B74" s="29"/>
      <c r="C74" s="15"/>
      <c r="D74" s="16"/>
      <c r="E74" s="7"/>
      <c r="F74" s="20"/>
      <c r="G74" s="15"/>
      <c r="H74" s="16"/>
    </row>
    <row r="75" spans="1:8" ht="19.5" customHeight="1">
      <c r="A75" s="7"/>
      <c r="B75" s="29"/>
      <c r="C75" s="30"/>
      <c r="D75" s="16"/>
      <c r="E75" s="7"/>
      <c r="F75" s="20"/>
      <c r="G75" s="30"/>
      <c r="H75" s="16"/>
    </row>
    <row r="76" spans="1:8" ht="19.5" customHeight="1">
      <c r="A76" s="7" t="s">
        <v>154</v>
      </c>
      <c r="B76" s="17" t="s">
        <v>155</v>
      </c>
      <c r="C76" s="16">
        <v>1529</v>
      </c>
      <c r="D76" s="16">
        <v>650</v>
      </c>
      <c r="E76" s="7"/>
      <c r="F76" s="20" t="s">
        <v>31</v>
      </c>
      <c r="G76" s="16"/>
      <c r="H76" s="16"/>
    </row>
    <row r="77" spans="1:8" ht="19.5" customHeight="1">
      <c r="A77" s="7" t="s">
        <v>156</v>
      </c>
      <c r="B77" s="17" t="s">
        <v>157</v>
      </c>
      <c r="C77" s="10">
        <f>SUM(C78:C80)</f>
        <v>10366</v>
      </c>
      <c r="D77" s="10">
        <f>SUM(D78:D80)</f>
        <v>0</v>
      </c>
      <c r="E77" s="7" t="s">
        <v>158</v>
      </c>
      <c r="F77" s="14" t="s">
        <v>159</v>
      </c>
      <c r="G77" s="15"/>
      <c r="H77" s="16"/>
    </row>
    <row r="78" spans="1:8" ht="19.5" customHeight="1">
      <c r="A78" s="7" t="s">
        <v>160</v>
      </c>
      <c r="B78" s="17" t="s">
        <v>161</v>
      </c>
      <c r="C78" s="15">
        <v>10366</v>
      </c>
      <c r="D78" s="16"/>
      <c r="E78" s="7" t="s">
        <v>162</v>
      </c>
      <c r="F78" s="14" t="s">
        <v>163</v>
      </c>
      <c r="G78" s="15">
        <v>650</v>
      </c>
      <c r="H78" s="16"/>
    </row>
    <row r="79" spans="1:8" ht="19.5" customHeight="1">
      <c r="A79" s="7" t="s">
        <v>164</v>
      </c>
      <c r="B79" s="17" t="s">
        <v>165</v>
      </c>
      <c r="C79" s="16"/>
      <c r="D79" s="16"/>
      <c r="E79" s="7" t="s">
        <v>166</v>
      </c>
      <c r="F79" s="31" t="s">
        <v>167</v>
      </c>
      <c r="G79" s="15">
        <v>23737</v>
      </c>
      <c r="H79" s="16"/>
    </row>
    <row r="80" spans="1:8" ht="19.5" customHeight="1">
      <c r="A80" s="7" t="s">
        <v>168</v>
      </c>
      <c r="B80" s="17" t="s">
        <v>169</v>
      </c>
      <c r="C80" s="16"/>
      <c r="D80" s="16"/>
      <c r="E80" s="7" t="s">
        <v>170</v>
      </c>
      <c r="F80" s="31" t="s">
        <v>171</v>
      </c>
      <c r="G80" s="16"/>
      <c r="H80" s="16"/>
    </row>
    <row r="81" spans="1:8" ht="19.5" customHeight="1">
      <c r="A81" s="7" t="s">
        <v>172</v>
      </c>
      <c r="B81" s="31" t="s">
        <v>173</v>
      </c>
      <c r="C81" s="16"/>
      <c r="D81" s="16"/>
      <c r="E81" s="7" t="s">
        <v>174</v>
      </c>
      <c r="F81" s="17" t="s">
        <v>175</v>
      </c>
      <c r="G81" s="16"/>
      <c r="H81" s="16"/>
    </row>
    <row r="82" spans="1:8" ht="19.5" customHeight="1">
      <c r="A82" s="7" t="s">
        <v>176</v>
      </c>
      <c r="B82" s="17" t="s">
        <v>177</v>
      </c>
      <c r="C82" s="16">
        <v>29637</v>
      </c>
      <c r="D82" s="16"/>
      <c r="E82" s="7" t="s">
        <v>178</v>
      </c>
      <c r="F82" s="32" t="s">
        <v>179</v>
      </c>
      <c r="G82" s="16">
        <v>17300</v>
      </c>
      <c r="H82" s="16"/>
    </row>
    <row r="83" spans="1:8" ht="19.5" customHeight="1">
      <c r="A83" s="7" t="s">
        <v>180</v>
      </c>
      <c r="B83" s="17" t="s">
        <v>181</v>
      </c>
      <c r="C83" s="16"/>
      <c r="D83" s="16"/>
      <c r="E83" s="7" t="s">
        <v>182</v>
      </c>
      <c r="F83" s="32" t="s">
        <v>183</v>
      </c>
      <c r="G83" s="16"/>
      <c r="H83" s="16"/>
    </row>
    <row r="84" spans="1:8" ht="19.5" customHeight="1">
      <c r="A84" s="7" t="s">
        <v>184</v>
      </c>
      <c r="B84" s="17" t="s">
        <v>185</v>
      </c>
      <c r="C84" s="16">
        <v>6799</v>
      </c>
      <c r="D84" s="16"/>
      <c r="E84" s="7"/>
      <c r="F84" s="17"/>
      <c r="G84" s="16"/>
      <c r="H84" s="16"/>
    </row>
    <row r="85" spans="1:8" ht="19.5" customHeight="1">
      <c r="A85" s="7"/>
      <c r="B85" s="17"/>
      <c r="C85" s="16"/>
      <c r="D85" s="16"/>
      <c r="E85" s="7"/>
      <c r="F85" s="17"/>
      <c r="G85" s="16"/>
      <c r="H85" s="16"/>
    </row>
    <row r="86" spans="1:8" ht="19.5" customHeight="1">
      <c r="A86" s="7"/>
      <c r="B86" s="17"/>
      <c r="C86" s="16"/>
      <c r="D86" s="16"/>
      <c r="E86" s="7"/>
      <c r="F86" s="17"/>
      <c r="G86" s="16"/>
      <c r="H86" s="16"/>
    </row>
    <row r="87" spans="1:8" ht="19.5" customHeight="1">
      <c r="A87" s="7"/>
      <c r="B87" s="17"/>
      <c r="C87" s="16"/>
      <c r="D87" s="16"/>
      <c r="E87" s="7"/>
      <c r="F87" s="17" t="s">
        <v>31</v>
      </c>
      <c r="G87" s="16"/>
      <c r="H87" s="16"/>
    </row>
    <row r="88" spans="1:8" ht="19.5" customHeight="1">
      <c r="A88" s="7"/>
      <c r="B88" s="17"/>
      <c r="C88" s="16"/>
      <c r="D88" s="16"/>
      <c r="E88" s="7"/>
      <c r="F88" s="17"/>
      <c r="G88" s="16"/>
      <c r="H88" s="16"/>
    </row>
    <row r="89" spans="1:8" ht="19.5" customHeight="1">
      <c r="A89" s="7"/>
      <c r="B89" s="17"/>
      <c r="C89" s="16"/>
      <c r="D89" s="16"/>
      <c r="E89" s="7"/>
      <c r="F89" s="17"/>
      <c r="G89" s="16"/>
      <c r="H89" s="16"/>
    </row>
    <row r="90" spans="1:8" ht="19.5" customHeight="1">
      <c r="A90" s="7"/>
      <c r="B90" s="33" t="s">
        <v>186</v>
      </c>
      <c r="C90" s="10">
        <f>SUM(C6:C7)</f>
        <v>523093</v>
      </c>
      <c r="D90" s="10">
        <f>SUM(D6:D7)</f>
        <v>382563</v>
      </c>
      <c r="E90" s="7"/>
      <c r="F90" s="33" t="s">
        <v>187</v>
      </c>
      <c r="G90" s="10">
        <f>SUM(G6:G7)</f>
        <v>523093</v>
      </c>
      <c r="H90" s="10">
        <f>SUM(H6:H7)</f>
        <v>382563</v>
      </c>
    </row>
    <row r="91" ht="13.5">
      <c r="F91" s="34"/>
    </row>
    <row r="92" spans="2:8" ht="13.5">
      <c r="B92" s="35">
        <f>IF(D78='[1]表八'!I67,"","预算数从政府性基金调入和预算数政府性基金调出不等")</f>
      </c>
      <c r="C92" s="35">
        <f>IF(C81=0,"","此处不是市县所用科目")</f>
      </c>
      <c r="D92" s="35">
        <f>IF(D81=0,"","此处不是市县所用科目")</f>
      </c>
      <c r="F92" s="35">
        <f>IF(G78=D76,"","上年执行数年终结余和预算数上年结余不等")</f>
      </c>
      <c r="G92" s="35">
        <f>IF(G80=0,"","此处不是市县所用科目")</f>
      </c>
      <c r="H92" s="35">
        <f>IF(H80=0,"","此处不是市县所用科目")</f>
      </c>
    </row>
    <row r="93" spans="2:7" ht="13.5">
      <c r="B93" s="35">
        <f>IF(C78='[1]表八'!H67,"","上年执行数从政府性基金调入和上年执行数政府性基金调出不等")</f>
      </c>
      <c r="C93" s="35">
        <f>IF(D78='[1]表九'!F262,"","预算数从政府性基金调入和预算数政府性基金调出不等")</f>
      </c>
      <c r="F93" s="35">
        <f>IF(C90=G90,"","上年执行数收支不等")</f>
      </c>
      <c r="G93" s="35">
        <f>IF(D90=H90,"","预算数收支不等")</f>
      </c>
    </row>
    <row r="94" ht="13.5">
      <c r="F94" s="34"/>
    </row>
    <row r="95" ht="13.5">
      <c r="F95" s="34"/>
    </row>
    <row r="96" ht="13.5">
      <c r="F96" s="34"/>
    </row>
    <row r="97" ht="13.5">
      <c r="F97" s="34"/>
    </row>
    <row r="98" ht="13.5">
      <c r="F98" s="34"/>
    </row>
    <row r="99" ht="13.5">
      <c r="F99" s="34"/>
    </row>
    <row r="100" ht="13.5">
      <c r="F100" s="34"/>
    </row>
    <row r="101" ht="13.5">
      <c r="F101" s="34"/>
    </row>
    <row r="102" ht="13.5">
      <c r="F102" s="34"/>
    </row>
    <row r="103" ht="13.5">
      <c r="F103" s="34"/>
    </row>
    <row r="104" ht="13.5">
      <c r="F104" s="34"/>
    </row>
    <row r="105" ht="13.5">
      <c r="F105" s="34"/>
    </row>
    <row r="106" ht="13.5">
      <c r="F106" s="34"/>
    </row>
    <row r="107" ht="13.5">
      <c r="F107" s="34"/>
    </row>
    <row r="108" ht="13.5">
      <c r="F108" s="34"/>
    </row>
    <row r="109" ht="13.5">
      <c r="F109" s="34"/>
    </row>
    <row r="110" ht="13.5">
      <c r="F110" s="34"/>
    </row>
  </sheetData>
  <sheetProtection/>
  <protectedRanges>
    <protectedRange password="CC35" sqref="C30:C50" name="区域1"/>
  </protectedRanges>
  <mergeCells count="3">
    <mergeCell ref="B2:H2"/>
    <mergeCell ref="A4:D4"/>
    <mergeCell ref="E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2021-03-29T08:24:48Z</dcterms:modified>
  <cp:category/>
  <cp:version/>
  <cp:contentType/>
  <cp:contentStatus/>
</cp:coreProperties>
</file>