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拨款表" sheetId="3" r:id="rId1"/>
  </sheets>
  <calcPr calcId="144525"/>
</workbook>
</file>

<file path=xl/sharedStrings.xml><?xml version="1.0" encoding="utf-8"?>
<sst xmlns="http://schemas.openxmlformats.org/spreadsheetml/2006/main" count="52" uniqueCount="47">
  <si>
    <t>2020年2季度农村低保资金拨款表</t>
  </si>
  <si>
    <t>制表单位：                                                         制表时间：2020年6月9日</t>
  </si>
  <si>
    <t>序号</t>
  </si>
  <si>
    <t>乡镇</t>
  </si>
  <si>
    <t>A类</t>
  </si>
  <si>
    <t>B类</t>
  </si>
  <si>
    <t>C类</t>
  </si>
  <si>
    <t>合计</t>
  </si>
  <si>
    <t>备注</t>
  </si>
  <si>
    <t>人数</t>
  </si>
  <si>
    <t>金额（元）</t>
  </si>
  <si>
    <t>总人数</t>
  </si>
  <si>
    <t>总金额（元）</t>
  </si>
  <si>
    <t>1</t>
  </si>
  <si>
    <t>城关办事处</t>
  </si>
  <si>
    <t>2</t>
  </si>
  <si>
    <t>河滨办事处</t>
  </si>
  <si>
    <t>3</t>
  </si>
  <si>
    <t>鸦岭镇</t>
  </si>
  <si>
    <t>4</t>
  </si>
  <si>
    <t>高山镇</t>
  </si>
  <si>
    <t>5</t>
  </si>
  <si>
    <t>平等乡</t>
  </si>
  <si>
    <t>6</t>
  </si>
  <si>
    <t>鸣皋镇</t>
  </si>
  <si>
    <t>补B类1人2019年4季度、2020年1季度两个季度1185元</t>
  </si>
  <si>
    <t>7</t>
  </si>
  <si>
    <t>酒后镇</t>
  </si>
  <si>
    <t>8</t>
  </si>
  <si>
    <t>葛寨镇</t>
  </si>
  <si>
    <t>9</t>
  </si>
  <si>
    <t>白元镇</t>
  </si>
  <si>
    <t>10</t>
  </si>
  <si>
    <t>水寨镇</t>
  </si>
  <si>
    <t>11</t>
  </si>
  <si>
    <t>白沙镇</t>
  </si>
  <si>
    <t>12</t>
  </si>
  <si>
    <t>半坡镇</t>
  </si>
  <si>
    <t>13</t>
  </si>
  <si>
    <t>江左镇</t>
  </si>
  <si>
    <t>14</t>
  </si>
  <si>
    <t>吕店镇</t>
  </si>
  <si>
    <t>15</t>
  </si>
  <si>
    <t>彭婆镇</t>
  </si>
  <si>
    <t>制表人：张亮亮</t>
  </si>
  <si>
    <t>股长：</t>
  </si>
  <si>
    <t>主管局长：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</si>
</sst>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0"/>
    <numFmt numFmtId="177" formatCode="0;[Red]0"/>
  </numFmts>
  <fonts count="38">
    <font>
      <sz val="11"/>
      <color indexed="8"/>
      <name val="宋体"/>
      <charset val="134"/>
    </font>
    <font>
      <sz val="11"/>
      <name val="宋体"/>
      <charset val="134"/>
    </font>
    <font>
      <b/>
      <sz val="22"/>
      <name val="宋体"/>
      <charset val="1"/>
    </font>
    <font>
      <b/>
      <sz val="14"/>
      <name val="仿宋_GB2312"/>
      <charset val="1"/>
    </font>
    <font>
      <b/>
      <sz val="12"/>
      <name val="新宋体"/>
      <charset val="1"/>
    </font>
    <font>
      <b/>
      <sz val="12"/>
      <name val="宋体"/>
      <charset val="1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"/>
    </font>
    <font>
      <b/>
      <sz val="11"/>
      <name val="宋体"/>
      <charset val="1"/>
    </font>
    <font>
      <b/>
      <sz val="11"/>
      <name val="新宋体"/>
      <charset val="1"/>
    </font>
    <font>
      <b/>
      <sz val="9"/>
      <name val="新宋体"/>
      <charset val="1"/>
    </font>
    <font>
      <sz val="6"/>
      <name val="新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2" fillId="30" borderId="12" applyNumberFormat="0" applyFont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0" fillId="0" borderId="0">
      <alignment vertical="center"/>
    </xf>
    <xf numFmtId="0" fontId="20" fillId="13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9" fillId="0" borderId="0">
      <alignment vertical="center"/>
      <protection hidden="1"/>
    </xf>
    <xf numFmtId="0" fontId="1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  <protection hidden="1"/>
    </xf>
    <xf numFmtId="0" fontId="0" fillId="0" borderId="0">
      <alignment vertical="center"/>
    </xf>
    <xf numFmtId="0" fontId="37" fillId="0" borderId="0">
      <alignment vertical="center"/>
      <protection hidden="1"/>
    </xf>
    <xf numFmtId="0" fontId="29" fillId="0" borderId="0">
      <alignment vertical="center"/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86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86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6" fillId="0" borderId="1" xfId="86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7" fillId="0" borderId="1" xfId="86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10" fillId="0" borderId="4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货币" xfId="2" builtinId="4"/>
    <cellStyle name="常规 2 2 4" xfId="3"/>
    <cellStyle name="常规 44" xfId="4"/>
    <cellStyle name="常规 39" xfId="5"/>
    <cellStyle name="20% - 强调文字颜色 3" xfId="6" builtinId="38"/>
    <cellStyle name="输入" xfId="7" builtinId="20"/>
    <cellStyle name="千位分隔[0]" xfId="8" builtinId="6"/>
    <cellStyle name="常规 2 26" xfId="9"/>
    <cellStyle name="常规 2 31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_Sheet1_7" xfId="18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常规 30" xfId="24"/>
    <cellStyle name="标题" xfId="25" builtinId="1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_Sheet1_14" xfId="32"/>
    <cellStyle name="60% - 强调文字颜色 4" xfId="33" builtinId="44"/>
    <cellStyle name="计算" xfId="34" builtinId="22"/>
    <cellStyle name="常规 26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_农村低保法人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常规 42" xfId="46"/>
    <cellStyle name="常规 37" xfId="47"/>
    <cellStyle name="常规 2 2 2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常规 3 8 2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2 30" xfId="64"/>
    <cellStyle name="常规 2 25" xfId="65"/>
    <cellStyle name="常规 5" xfId="66"/>
    <cellStyle name="常规_Sheet1_A" xfId="67"/>
    <cellStyle name=" 1" xfId="68"/>
    <cellStyle name="常规 10 2 20" xfId="69"/>
    <cellStyle name="常规 23" xfId="70"/>
    <cellStyle name="常规 2 11 2" xfId="71"/>
    <cellStyle name="常规 29 16" xfId="72"/>
    <cellStyle name="常规 2" xfId="73"/>
    <cellStyle name="常规_Sheet1_2" xfId="74"/>
    <cellStyle name="常规_Sheet1_9 2" xfId="75"/>
    <cellStyle name="常规 7" xfId="76"/>
    <cellStyle name="常规 4" xfId="77"/>
    <cellStyle name="常规_Sheet1" xfId="78"/>
    <cellStyle name="常规_Sheet1_23" xfId="79"/>
    <cellStyle name="常规_Sheet1_29" xfId="80"/>
    <cellStyle name="样式 1" xfId="81"/>
    <cellStyle name="常规 10 14 10" xfId="82"/>
    <cellStyle name="常规 2 2" xfId="83"/>
    <cellStyle name="常规 2 28" xfId="84"/>
    <cellStyle name="常规_Sheet1 3" xfId="85"/>
    <cellStyle name="常规 10 14 2 2" xfId="86"/>
    <cellStyle name="常规 42 2" xfId="87"/>
    <cellStyle name="常规 2 4" xfId="88"/>
    <cellStyle name="常规 3" xfId="89"/>
    <cellStyle name="常规 2 20" xfId="90"/>
    <cellStyle name="常规 32" xfId="91"/>
    <cellStyle name="常规 27" xfId="92"/>
    <cellStyle name="常规 2 24" xfId="93"/>
    <cellStyle name="常规_Sheet1_13" xfId="94"/>
    <cellStyle name="常规_Sheet1_32" xfId="95"/>
    <cellStyle name="常规_Sheet1_1" xfId="96"/>
    <cellStyle name="常规 9" xfId="97"/>
    <cellStyle name="常规_Sheet1_10" xfId="98"/>
    <cellStyle name="常规 8" xfId="99"/>
    <cellStyle name="常规_Sheet1_12" xfId="100"/>
    <cellStyle name="常规_Sheet1_9" xfId="101"/>
    <cellStyle name="常规_范沟 楼头 曹窑" xfId="102"/>
    <cellStyle name="常规 10 15" xfId="103"/>
    <cellStyle name="常规 2 11" xfId="104"/>
    <cellStyle name="常规_Sheet1_22" xfId="105"/>
    <cellStyle name="常规_分户" xfId="106"/>
    <cellStyle name="常规_Sheet1_21" xfId="107"/>
    <cellStyle name="常规 43" xfId="108"/>
    <cellStyle name="常规 29" xfId="109"/>
    <cellStyle name="常规 50" xfId="110"/>
    <cellStyle name="常规 10 2 2" xfId="111"/>
    <cellStyle name="常规 10" xfId="112"/>
    <cellStyle name="常规 10 2" xfId="113"/>
    <cellStyle name="千位分隔 2" xfId="114"/>
    <cellStyle name="常规 9 66" xfId="115"/>
    <cellStyle name="常规 10 2 3" xfId="116"/>
    <cellStyle name="常规 60" xfId="117"/>
    <cellStyle name="常规 54" xfId="118"/>
    <cellStyle name="常规 67" xfId="119"/>
    <cellStyle name="常规 35" xfId="120"/>
    <cellStyle name="常规 10 2 29" xfId="121"/>
    <cellStyle name="常规 61" xfId="122"/>
    <cellStyle name="常规 62" xfId="123"/>
    <cellStyle name="常规 4 4 2" xfId="124"/>
    <cellStyle name="常规 1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O11" sqref="O11"/>
    </sheetView>
  </sheetViews>
  <sheetFormatPr defaultColWidth="9" defaultRowHeight="13.5"/>
  <cols>
    <col min="1" max="1" width="9" style="1"/>
    <col min="2" max="2" width="12.875" style="1" customWidth="1"/>
    <col min="3" max="3" width="9" style="1"/>
    <col min="4" max="4" width="14.125" style="1" customWidth="1"/>
    <col min="5" max="5" width="9" style="1"/>
    <col min="6" max="6" width="12.25" style="1" customWidth="1"/>
    <col min="7" max="7" width="9" style="1"/>
    <col min="8" max="8" width="16.5" style="1" customWidth="1"/>
    <col min="9" max="9" width="9" style="1"/>
    <col min="10" max="10" width="16.875" style="1" customWidth="1"/>
    <col min="11" max="16384" width="9" style="1"/>
  </cols>
  <sheetData>
    <row r="1" ht="27" spans="1:11">
      <c r="A1" s="2" t="s">
        <v>0</v>
      </c>
      <c r="B1" s="2"/>
      <c r="C1" s="3"/>
      <c r="D1" s="3"/>
      <c r="E1" s="3"/>
      <c r="F1" s="3"/>
      <c r="G1" s="3"/>
      <c r="H1" s="3"/>
      <c r="I1" s="3"/>
      <c r="J1" s="2"/>
      <c r="K1" s="2"/>
    </row>
    <row r="2" ht="18.75" spans="1:11">
      <c r="A2" s="4" t="s">
        <v>1</v>
      </c>
      <c r="B2" s="4"/>
      <c r="C2" s="5"/>
      <c r="D2" s="5"/>
      <c r="E2" s="5"/>
      <c r="F2" s="5"/>
      <c r="G2" s="5"/>
      <c r="H2" s="5"/>
      <c r="I2" s="5"/>
      <c r="J2" s="4"/>
      <c r="K2" s="4"/>
    </row>
    <row r="3" ht="22" customHeight="1" spans="1:11">
      <c r="A3" s="6" t="s">
        <v>2</v>
      </c>
      <c r="B3" s="6" t="s">
        <v>3</v>
      </c>
      <c r="C3" s="7" t="s">
        <v>4</v>
      </c>
      <c r="D3" s="7"/>
      <c r="E3" s="7" t="s">
        <v>5</v>
      </c>
      <c r="F3" s="7"/>
      <c r="G3" s="7" t="s">
        <v>6</v>
      </c>
      <c r="H3" s="7"/>
      <c r="I3" s="7" t="s">
        <v>7</v>
      </c>
      <c r="J3" s="6"/>
      <c r="K3" s="23" t="s">
        <v>8</v>
      </c>
    </row>
    <row r="4" ht="22" customHeight="1" spans="1:11">
      <c r="A4" s="6"/>
      <c r="B4" s="6"/>
      <c r="C4" s="7" t="s">
        <v>9</v>
      </c>
      <c r="D4" s="7" t="s">
        <v>10</v>
      </c>
      <c r="E4" s="7" t="s">
        <v>9</v>
      </c>
      <c r="F4" s="7" t="s">
        <v>10</v>
      </c>
      <c r="G4" s="7" t="s">
        <v>9</v>
      </c>
      <c r="H4" s="7" t="s">
        <v>10</v>
      </c>
      <c r="I4" s="7" t="s">
        <v>11</v>
      </c>
      <c r="J4" s="6" t="s">
        <v>12</v>
      </c>
      <c r="K4" s="24"/>
    </row>
    <row r="5" s="1" customFormat="1" ht="22" customHeight="1" spans="1:11">
      <c r="A5" s="8" t="s">
        <v>13</v>
      </c>
      <c r="B5" s="8" t="s">
        <v>14</v>
      </c>
      <c r="C5" s="9">
        <v>30</v>
      </c>
      <c r="D5" s="10">
        <v>31500</v>
      </c>
      <c r="E5" s="9">
        <v>255</v>
      </c>
      <c r="F5" s="10">
        <v>153000</v>
      </c>
      <c r="G5" s="9">
        <v>18</v>
      </c>
      <c r="H5" s="10">
        <v>9180</v>
      </c>
      <c r="I5" s="9">
        <v>303</v>
      </c>
      <c r="J5" s="10">
        <v>193680</v>
      </c>
      <c r="K5" s="25"/>
    </row>
    <row r="6" s="1" customFormat="1" ht="22" customHeight="1" spans="1:11">
      <c r="A6" s="8" t="s">
        <v>15</v>
      </c>
      <c r="B6" s="8" t="s">
        <v>16</v>
      </c>
      <c r="C6" s="11">
        <v>142</v>
      </c>
      <c r="D6" s="11">
        <v>149100</v>
      </c>
      <c r="E6" s="11">
        <v>742</v>
      </c>
      <c r="F6" s="11">
        <v>445200</v>
      </c>
      <c r="G6" s="11">
        <v>43</v>
      </c>
      <c r="H6" s="11">
        <v>21930</v>
      </c>
      <c r="I6" s="11">
        <v>927</v>
      </c>
      <c r="J6" s="26">
        <v>616230</v>
      </c>
      <c r="K6" s="27"/>
    </row>
    <row r="7" s="1" customFormat="1" ht="22" customHeight="1" spans="1:11">
      <c r="A7" s="8" t="s">
        <v>17</v>
      </c>
      <c r="B7" s="8" t="s">
        <v>18</v>
      </c>
      <c r="C7" s="9">
        <v>430</v>
      </c>
      <c r="D7" s="10">
        <v>451500</v>
      </c>
      <c r="E7" s="9">
        <v>2962</v>
      </c>
      <c r="F7" s="10">
        <v>1777200</v>
      </c>
      <c r="G7" s="9">
        <v>94</v>
      </c>
      <c r="H7" s="10">
        <v>47940</v>
      </c>
      <c r="I7" s="9">
        <v>3486</v>
      </c>
      <c r="J7" s="10">
        <v>2276640</v>
      </c>
      <c r="K7" s="27"/>
    </row>
    <row r="8" s="1" customFormat="1" ht="22" customHeight="1" spans="1:11">
      <c r="A8" s="8" t="s">
        <v>19</v>
      </c>
      <c r="B8" s="8" t="s">
        <v>20</v>
      </c>
      <c r="C8" s="12">
        <v>249</v>
      </c>
      <c r="D8" s="12">
        <v>261450</v>
      </c>
      <c r="E8" s="12">
        <v>1822</v>
      </c>
      <c r="F8" s="12">
        <v>1093200</v>
      </c>
      <c r="G8" s="12">
        <v>63</v>
      </c>
      <c r="H8" s="12">
        <v>32130</v>
      </c>
      <c r="I8" s="12">
        <v>2134</v>
      </c>
      <c r="J8" s="28">
        <v>1386780</v>
      </c>
      <c r="K8" s="27"/>
    </row>
    <row r="9" s="1" customFormat="1" ht="22" customHeight="1" spans="1:11">
      <c r="A9" s="8" t="s">
        <v>21</v>
      </c>
      <c r="B9" s="8" t="s">
        <v>22</v>
      </c>
      <c r="C9" s="9">
        <v>197</v>
      </c>
      <c r="D9" s="9">
        <v>206850</v>
      </c>
      <c r="E9" s="9">
        <v>1773</v>
      </c>
      <c r="F9" s="9">
        <v>1063800</v>
      </c>
      <c r="G9" s="9">
        <v>38</v>
      </c>
      <c r="H9" s="9">
        <v>19380</v>
      </c>
      <c r="I9" s="29">
        <v>2008</v>
      </c>
      <c r="J9" s="10">
        <v>1290030</v>
      </c>
      <c r="K9" s="27"/>
    </row>
    <row r="10" s="1" customFormat="1" ht="33" customHeight="1" spans="1:11">
      <c r="A10" s="8" t="s">
        <v>23</v>
      </c>
      <c r="B10" s="8" t="s">
        <v>24</v>
      </c>
      <c r="C10" s="13">
        <v>314</v>
      </c>
      <c r="D10" s="14">
        <v>329700</v>
      </c>
      <c r="E10" s="13">
        <v>2997</v>
      </c>
      <c r="F10" s="14">
        <v>1798200</v>
      </c>
      <c r="G10" s="14">
        <v>125</v>
      </c>
      <c r="H10" s="14">
        <v>63750</v>
      </c>
      <c r="I10" s="13">
        <v>3436</v>
      </c>
      <c r="J10" s="30">
        <v>2192835</v>
      </c>
      <c r="K10" s="31" t="s">
        <v>25</v>
      </c>
    </row>
    <row r="11" s="1" customFormat="1" ht="22" customHeight="1" spans="1:11">
      <c r="A11" s="8" t="s">
        <v>26</v>
      </c>
      <c r="B11" s="8" t="s">
        <v>27</v>
      </c>
      <c r="C11" s="9">
        <v>196</v>
      </c>
      <c r="D11" s="9">
        <v>205800</v>
      </c>
      <c r="E11" s="9">
        <v>1559</v>
      </c>
      <c r="F11" s="9">
        <v>935400</v>
      </c>
      <c r="G11" s="9">
        <v>20</v>
      </c>
      <c r="H11" s="9">
        <v>10200</v>
      </c>
      <c r="I11" s="9">
        <v>1775</v>
      </c>
      <c r="J11" s="10">
        <v>1151400</v>
      </c>
      <c r="K11" s="27"/>
    </row>
    <row r="12" s="1" customFormat="1" ht="22" customHeight="1" spans="1:11">
      <c r="A12" s="8" t="s">
        <v>28</v>
      </c>
      <c r="B12" s="8" t="s">
        <v>29</v>
      </c>
      <c r="C12" s="9">
        <v>340</v>
      </c>
      <c r="D12" s="9">
        <v>357000</v>
      </c>
      <c r="E12" s="9">
        <v>1982</v>
      </c>
      <c r="F12" s="9">
        <v>1189200</v>
      </c>
      <c r="G12" s="9">
        <v>64</v>
      </c>
      <c r="H12" s="9">
        <v>32640</v>
      </c>
      <c r="I12" s="9">
        <v>2386</v>
      </c>
      <c r="J12" s="10">
        <v>1578840</v>
      </c>
      <c r="K12" s="32"/>
    </row>
    <row r="13" s="1" customFormat="1" ht="22" customHeight="1" spans="1:11">
      <c r="A13" s="8" t="s">
        <v>30</v>
      </c>
      <c r="B13" s="8" t="s">
        <v>31</v>
      </c>
      <c r="C13" s="9">
        <v>296</v>
      </c>
      <c r="D13" s="10">
        <v>310800</v>
      </c>
      <c r="E13" s="9">
        <v>2340</v>
      </c>
      <c r="F13" s="10">
        <v>1404000</v>
      </c>
      <c r="G13" s="9">
        <v>72</v>
      </c>
      <c r="H13" s="10">
        <v>36720</v>
      </c>
      <c r="I13" s="9">
        <v>2708</v>
      </c>
      <c r="J13" s="10">
        <v>1751520</v>
      </c>
      <c r="K13" s="32"/>
    </row>
    <row r="14" s="1" customFormat="1" ht="22" customHeight="1" spans="1:11">
      <c r="A14" s="8" t="s">
        <v>32</v>
      </c>
      <c r="B14" s="8" t="s">
        <v>33</v>
      </c>
      <c r="C14" s="9">
        <v>172</v>
      </c>
      <c r="D14" s="9">
        <f>C14*3*350</f>
        <v>180600</v>
      </c>
      <c r="E14" s="9">
        <v>683</v>
      </c>
      <c r="F14" s="9">
        <f>E14*200*3</f>
        <v>409800</v>
      </c>
      <c r="G14" s="9">
        <v>75</v>
      </c>
      <c r="H14" s="9">
        <f>G14*170*3</f>
        <v>38250</v>
      </c>
      <c r="I14" s="9">
        <f>G14+E14+C14</f>
        <v>930</v>
      </c>
      <c r="J14" s="10">
        <f>H14+F14+D14</f>
        <v>628650</v>
      </c>
      <c r="K14" s="27"/>
    </row>
    <row r="15" s="1" customFormat="1" ht="22" customHeight="1" spans="1:11">
      <c r="A15" s="8" t="s">
        <v>34</v>
      </c>
      <c r="B15" s="8" t="s">
        <v>35</v>
      </c>
      <c r="C15" s="15">
        <v>310</v>
      </c>
      <c r="D15" s="16">
        <v>325500</v>
      </c>
      <c r="E15" s="17">
        <v>2477</v>
      </c>
      <c r="F15" s="16">
        <v>1486200</v>
      </c>
      <c r="G15" s="16">
        <v>167</v>
      </c>
      <c r="H15" s="16">
        <v>85170</v>
      </c>
      <c r="I15" s="17">
        <v>2954</v>
      </c>
      <c r="J15" s="33">
        <v>1896870</v>
      </c>
      <c r="K15" s="32"/>
    </row>
    <row r="16" s="1" customFormat="1" ht="22" customHeight="1" spans="1:11">
      <c r="A16" s="8" t="s">
        <v>36</v>
      </c>
      <c r="B16" s="8" t="s">
        <v>37</v>
      </c>
      <c r="C16" s="9">
        <v>98</v>
      </c>
      <c r="D16" s="9">
        <v>102900</v>
      </c>
      <c r="E16" s="9">
        <v>533</v>
      </c>
      <c r="F16" s="9">
        <v>319800</v>
      </c>
      <c r="G16" s="9">
        <v>26</v>
      </c>
      <c r="H16" s="9">
        <v>13260</v>
      </c>
      <c r="I16" s="34">
        <v>657</v>
      </c>
      <c r="J16" s="10">
        <v>435960</v>
      </c>
      <c r="K16" s="32"/>
    </row>
    <row r="17" s="1" customFormat="1" ht="22" customHeight="1" spans="1:11">
      <c r="A17" s="8" t="s">
        <v>38</v>
      </c>
      <c r="B17" s="8" t="s">
        <v>39</v>
      </c>
      <c r="C17" s="9">
        <v>280</v>
      </c>
      <c r="D17" s="9">
        <v>294000</v>
      </c>
      <c r="E17" s="9">
        <v>1971</v>
      </c>
      <c r="F17" s="9">
        <v>1182600</v>
      </c>
      <c r="G17" s="9">
        <v>122</v>
      </c>
      <c r="H17" s="9">
        <v>62220</v>
      </c>
      <c r="I17" s="9">
        <v>2373</v>
      </c>
      <c r="J17" s="10">
        <f>H17+F17+D17</f>
        <v>1538820</v>
      </c>
      <c r="K17" s="32"/>
    </row>
    <row r="18" s="1" customFormat="1" ht="22" customHeight="1" spans="1:11">
      <c r="A18" s="8" t="s">
        <v>40</v>
      </c>
      <c r="B18" s="8" t="s">
        <v>41</v>
      </c>
      <c r="C18" s="18">
        <v>317</v>
      </c>
      <c r="D18" s="18">
        <v>332850</v>
      </c>
      <c r="E18" s="18">
        <v>2370</v>
      </c>
      <c r="F18" s="18">
        <v>1422000</v>
      </c>
      <c r="G18" s="18">
        <v>88</v>
      </c>
      <c r="H18" s="18">
        <v>44880</v>
      </c>
      <c r="I18" s="18">
        <f>G18+E18+C18</f>
        <v>2775</v>
      </c>
      <c r="J18" s="35">
        <f>D18+F18+H18</f>
        <v>1799730</v>
      </c>
      <c r="K18" s="32"/>
    </row>
    <row r="19" s="1" customFormat="1" ht="22" customHeight="1" spans="1:11">
      <c r="A19" s="8" t="s">
        <v>42</v>
      </c>
      <c r="B19" s="8" t="s">
        <v>43</v>
      </c>
      <c r="C19" s="9">
        <v>315</v>
      </c>
      <c r="D19" s="9">
        <v>330750</v>
      </c>
      <c r="E19" s="9">
        <v>2519</v>
      </c>
      <c r="F19" s="9">
        <v>1511400</v>
      </c>
      <c r="G19" s="9">
        <v>56</v>
      </c>
      <c r="H19" s="9">
        <v>28560</v>
      </c>
      <c r="I19" s="9">
        <v>2890</v>
      </c>
      <c r="J19" s="10">
        <v>1870710</v>
      </c>
      <c r="K19" s="36"/>
    </row>
    <row r="20" ht="22" customHeight="1" spans="1:11">
      <c r="A20" s="8" t="s">
        <v>7</v>
      </c>
      <c r="B20" s="8"/>
      <c r="C20" s="9">
        <f t="shared" ref="C20:J20" si="0">SUM(C5:C19)</f>
        <v>3686</v>
      </c>
      <c r="D20" s="9">
        <f t="shared" si="0"/>
        <v>3870300</v>
      </c>
      <c r="E20" s="9">
        <f t="shared" si="0"/>
        <v>26985</v>
      </c>
      <c r="F20" s="9">
        <f t="shared" si="0"/>
        <v>16191000</v>
      </c>
      <c r="G20" s="9">
        <f t="shared" si="0"/>
        <v>1071</v>
      </c>
      <c r="H20" s="9">
        <f t="shared" si="0"/>
        <v>546210</v>
      </c>
      <c r="I20" s="9">
        <f t="shared" si="0"/>
        <v>31742</v>
      </c>
      <c r="J20" s="10">
        <f t="shared" si="0"/>
        <v>20608695</v>
      </c>
      <c r="K20" s="37"/>
    </row>
    <row r="21" ht="22" customHeight="1" spans="1:11">
      <c r="A21" s="19" t="s">
        <v>44</v>
      </c>
      <c r="B21" s="19"/>
      <c r="C21" s="20"/>
      <c r="D21" s="21" t="s">
        <v>45</v>
      </c>
      <c r="E21" s="21"/>
      <c r="F21" s="22"/>
      <c r="G21" s="20"/>
      <c r="H21" s="22"/>
      <c r="I21" s="20" t="s">
        <v>46</v>
      </c>
      <c r="J21" s="38"/>
      <c r="K21" s="38"/>
    </row>
  </sheetData>
  <mergeCells count="12">
    <mergeCell ref="A1:K1"/>
    <mergeCell ref="A2:K2"/>
    <mergeCell ref="C3:D3"/>
    <mergeCell ref="E3:F3"/>
    <mergeCell ref="G3:H3"/>
    <mergeCell ref="I3:J3"/>
    <mergeCell ref="A20:B20"/>
    <mergeCell ref="A21:B21"/>
    <mergeCell ref="D21:E21"/>
    <mergeCell ref="A3:A4"/>
    <mergeCell ref="B3:B4"/>
    <mergeCell ref="K3:K4"/>
  </mergeCells>
  <pageMargins left="0.699305555555556" right="0.699305555555556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2020-08-06T11:16:00Z</dcterms:created>
  <dcterms:modified xsi:type="dcterms:W3CDTF">2020-08-07T10:27:05Z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